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gokigen\2021第一回運営委員会\"/>
    </mc:Choice>
  </mc:AlternateContent>
  <xr:revisionPtr revIDLastSave="0" documentId="8_{4AE0C9AF-4B74-47B4-9D7E-F63EA16DA22C}" xr6:coauthVersionLast="46" xr6:coauthVersionMax="46" xr10:uidLastSave="{00000000-0000-0000-0000-000000000000}"/>
  <bookViews>
    <workbookView xWindow="-110" yWindow="-110" windowWidth="19420" windowHeight="11020" xr2:uid="{47B6E23E-E1F7-4E07-8D25-9711CC19A261}"/>
  </bookViews>
  <sheets>
    <sheet name="2020(R2)収支報告書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E54" i="1"/>
  <c r="E53" i="1"/>
  <c r="E43" i="1"/>
  <c r="E37" i="1"/>
  <c r="E35" i="1"/>
  <c r="E33" i="1"/>
  <c r="E32" i="1"/>
  <c r="E31" i="1"/>
  <c r="E30" i="1"/>
  <c r="E29" i="1"/>
  <c r="E44" i="1" s="1"/>
  <c r="E28" i="1"/>
  <c r="E24" i="1"/>
  <c r="E22" i="1"/>
  <c r="E18" i="1"/>
  <c r="E12" i="1"/>
  <c r="E11" i="1"/>
  <c r="E25" i="1" s="1"/>
  <c r="E45" i="1" s="1"/>
  <c r="E47" i="1" s="1"/>
  <c r="E59" i="1" l="1"/>
  <c r="E61" i="1" s="1"/>
  <c r="E62" i="1" s="1"/>
  <c r="E55" i="1"/>
  <c r="E57" i="1" s="1"/>
</calcChain>
</file>

<file path=xl/sharedStrings.xml><?xml version="1.0" encoding="utf-8"?>
<sst xmlns="http://schemas.openxmlformats.org/spreadsheetml/2006/main" count="71" uniqueCount="71">
  <si>
    <t>2020年度収支報告書</t>
    <rPh sb="4" eb="6">
      <t>ネンド</t>
    </rPh>
    <rPh sb="6" eb="8">
      <t>シュウシ</t>
    </rPh>
    <rPh sb="8" eb="11">
      <t>ホウコクショ</t>
    </rPh>
    <phoneticPr fontId="2"/>
  </si>
  <si>
    <t>2020年 3月 1日から2021年2月28日まで</t>
    <phoneticPr fontId="2"/>
  </si>
  <si>
    <t>公益社団法人 日本分析化学会</t>
  </si>
  <si>
    <t>表示起源分析研究懇談会</t>
    <rPh sb="0" eb="2">
      <t>ヒョウジ</t>
    </rPh>
    <rPh sb="2" eb="4">
      <t>キゲン</t>
    </rPh>
    <rPh sb="4" eb="6">
      <t>ブンセキ</t>
    </rPh>
    <rPh sb="6" eb="8">
      <t>ケンキュウ</t>
    </rPh>
    <rPh sb="8" eb="11">
      <t>コンダンカイ</t>
    </rPh>
    <phoneticPr fontId="2"/>
  </si>
  <si>
    <t>科          目</t>
  </si>
  <si>
    <t>金額</t>
    <rPh sb="0" eb="2">
      <t>キンガク</t>
    </rPh>
    <phoneticPr fontId="2"/>
  </si>
  <si>
    <t>備考</t>
    <rPh sb="0" eb="2">
      <t>ビコウ</t>
    </rPh>
    <phoneticPr fontId="2"/>
  </si>
  <si>
    <t>Ⅰ　一般正味財産増減の部</t>
  </si>
  <si>
    <t xml:space="preserve">  １．経常増減の部</t>
  </si>
  <si>
    <t xml:space="preserve">    (1) 経常収益</t>
  </si>
  <si>
    <t xml:space="preserve">        特定資産運用益</t>
    <phoneticPr fontId="2"/>
  </si>
  <si>
    <t xml:space="preserve">        受  取  会  費</t>
  </si>
  <si>
    <t xml:space="preserve">        事  業  活　動　収　入</t>
    <rPh sb="14" eb="15">
      <t>カツ</t>
    </rPh>
    <rPh sb="16" eb="17">
      <t>ドウ</t>
    </rPh>
    <rPh sb="18" eb="19">
      <t>シュウ</t>
    </rPh>
    <rPh sb="20" eb="21">
      <t>ニュウ</t>
    </rPh>
    <phoneticPr fontId="2"/>
  </si>
  <si>
    <t xml:space="preserve">          講 演 会 収 入</t>
  </si>
  <si>
    <t>　　　　　討 論 会 収 入</t>
    <rPh sb="5" eb="6">
      <t>トウ</t>
    </rPh>
    <rPh sb="7" eb="8">
      <t>ロン</t>
    </rPh>
    <rPh sb="9" eb="10">
      <t>カイ</t>
    </rPh>
    <rPh sb="11" eb="12">
      <t>シュウ</t>
    </rPh>
    <rPh sb="13" eb="14">
      <t>ニュウ</t>
    </rPh>
    <phoneticPr fontId="2"/>
  </si>
  <si>
    <t xml:space="preserve">          講 習 会 収 入</t>
  </si>
  <si>
    <t xml:space="preserve">          印  税  収  入</t>
  </si>
  <si>
    <t xml:space="preserve">          広告料・展示料収入</t>
    <rPh sb="14" eb="16">
      <t>テンジ</t>
    </rPh>
    <rPh sb="16" eb="17">
      <t>リョウ</t>
    </rPh>
    <phoneticPr fontId="2"/>
  </si>
  <si>
    <t>　　　　　補 助 金 収 入</t>
    <rPh sb="5" eb="6">
      <t>ホ</t>
    </rPh>
    <rPh sb="7" eb="8">
      <t>スケ</t>
    </rPh>
    <rPh sb="9" eb="10">
      <t>キン</t>
    </rPh>
    <rPh sb="11" eb="12">
      <t>シュウ</t>
    </rPh>
    <rPh sb="13" eb="14">
      <t>ニュウ</t>
    </rPh>
    <phoneticPr fontId="2"/>
  </si>
  <si>
    <t xml:space="preserve">              本 部</t>
    <rPh sb="14" eb="15">
      <t>ホン</t>
    </rPh>
    <rPh sb="16" eb="17">
      <t>ブ</t>
    </rPh>
    <phoneticPr fontId="2"/>
  </si>
  <si>
    <t>　　　　　　　そ の 他</t>
    <rPh sb="11" eb="12">
      <t>タ</t>
    </rPh>
    <phoneticPr fontId="2"/>
  </si>
  <si>
    <t xml:space="preserve">        　受 取 寄 付 金</t>
    <phoneticPr fontId="2"/>
  </si>
  <si>
    <t xml:space="preserve">          雑    収    益</t>
    <phoneticPr fontId="2"/>
  </si>
  <si>
    <t xml:space="preserve">              受取利 息 収入</t>
    <phoneticPr fontId="2"/>
  </si>
  <si>
    <t xml:space="preserve">              雑    収    入</t>
    <phoneticPr fontId="2"/>
  </si>
  <si>
    <t xml:space="preserve">        経常収益計</t>
  </si>
  <si>
    <t xml:space="preserve">    (2) 経常費用</t>
  </si>
  <si>
    <t xml:space="preserve">        事　業　活　動　支　出  </t>
    <rPh sb="12" eb="13">
      <t>カツ</t>
    </rPh>
    <rPh sb="14" eb="15">
      <t>ドウ</t>
    </rPh>
    <rPh sb="16" eb="17">
      <t>シ</t>
    </rPh>
    <rPh sb="18" eb="19">
      <t>デ</t>
    </rPh>
    <phoneticPr fontId="2"/>
  </si>
  <si>
    <t xml:space="preserve">          臨 時 雇 賃 金</t>
  </si>
  <si>
    <t xml:space="preserve">         講演会及び会議費</t>
    <rPh sb="9" eb="11">
      <t>コウエン</t>
    </rPh>
    <rPh sb="11" eb="12">
      <t>カイ</t>
    </rPh>
    <rPh sb="12" eb="13">
      <t>オヨ</t>
    </rPh>
    <rPh sb="14" eb="17">
      <t>カイギヒ</t>
    </rPh>
    <phoneticPr fontId="2"/>
  </si>
  <si>
    <t>会場賃借料は会議費に含めてください。</t>
    <rPh sb="0" eb="2">
      <t>カイジョウ</t>
    </rPh>
    <rPh sb="2" eb="4">
      <t>チンシャク</t>
    </rPh>
    <rPh sb="4" eb="5">
      <t>リョウ</t>
    </rPh>
    <rPh sb="6" eb="9">
      <t>カイギヒ</t>
    </rPh>
    <rPh sb="10" eb="11">
      <t>フク</t>
    </rPh>
    <phoneticPr fontId="2"/>
  </si>
  <si>
    <t xml:space="preserve">          旅 費 交 通 費</t>
  </si>
  <si>
    <t xml:space="preserve">          通 信 運 搬 費</t>
  </si>
  <si>
    <t xml:space="preserve">          消  耗  品  費</t>
  </si>
  <si>
    <t xml:space="preserve">          印 刷 製 本 費</t>
  </si>
  <si>
    <t xml:space="preserve">          光 熱 水 料 費</t>
  </si>
  <si>
    <t xml:space="preserve">          諸    謝    金</t>
  </si>
  <si>
    <t xml:space="preserve">          支 払 保 険 料</t>
    <rPh sb="14" eb="15">
      <t>ホ</t>
    </rPh>
    <rPh sb="16" eb="17">
      <t>ケン</t>
    </rPh>
    <rPh sb="18" eb="19">
      <t>リョウ</t>
    </rPh>
    <phoneticPr fontId="2"/>
  </si>
  <si>
    <t>　　　　　租　税　公　課</t>
    <rPh sb="5" eb="6">
      <t>ソ</t>
    </rPh>
    <rPh sb="7" eb="8">
      <t>ゼイ</t>
    </rPh>
    <rPh sb="9" eb="10">
      <t>コウ</t>
    </rPh>
    <rPh sb="11" eb="12">
      <t>カ</t>
    </rPh>
    <phoneticPr fontId="2"/>
  </si>
  <si>
    <t xml:space="preserve">          支 払 負 担 金</t>
  </si>
  <si>
    <t xml:space="preserve">          支 払 助 成 金</t>
  </si>
  <si>
    <t>共催分担金はここに含めてください。</t>
    <rPh sb="0" eb="2">
      <t>キョウサイ</t>
    </rPh>
    <rPh sb="2" eb="5">
      <t>ブンタンキン</t>
    </rPh>
    <rPh sb="9" eb="10">
      <t>フク</t>
    </rPh>
    <phoneticPr fontId="2"/>
  </si>
  <si>
    <t xml:space="preserve">          内部支払助成金</t>
  </si>
  <si>
    <t>若手の会事業費はここに含めてください。</t>
    <rPh sb="0" eb="2">
      <t>ワカテ</t>
    </rPh>
    <rPh sb="3" eb="4">
      <t>カイ</t>
    </rPh>
    <rPh sb="4" eb="7">
      <t>ジギョウヒ</t>
    </rPh>
    <rPh sb="11" eb="12">
      <t>フク</t>
    </rPh>
    <phoneticPr fontId="2"/>
  </si>
  <si>
    <t xml:space="preserve">          委    託    費</t>
  </si>
  <si>
    <t xml:space="preserve">          表    彰    費</t>
  </si>
  <si>
    <t xml:space="preserve">          雑          費</t>
  </si>
  <si>
    <t xml:space="preserve">        経常費用計</t>
  </si>
  <si>
    <t xml:space="preserve">        評価損益調整前当期増減額</t>
  </si>
  <si>
    <t xml:space="preserve">        評価損益等計</t>
  </si>
  <si>
    <t xml:space="preserve">        当期経常増減額</t>
  </si>
  <si>
    <t xml:space="preserve">  ２．経常外増減の部</t>
  </si>
  <si>
    <t xml:space="preserve">    (1) 経常外収益</t>
  </si>
  <si>
    <t xml:space="preserve">        経常外収益計</t>
  </si>
  <si>
    <t xml:space="preserve">    (2) 経常外費用</t>
  </si>
  <si>
    <t xml:space="preserve">        雑    損    失</t>
  </si>
  <si>
    <t xml:space="preserve">        経常外費用計</t>
  </si>
  <si>
    <t xml:space="preserve">          当期経常外増減額</t>
  </si>
  <si>
    <t xml:space="preserve">          当期一般正味財産増減額</t>
  </si>
  <si>
    <t xml:space="preserve">          一般正味財産期首残高</t>
  </si>
  <si>
    <t xml:space="preserve">          一般正味財産期末残高</t>
  </si>
  <si>
    <t>Ⅱ　指定正味財産増減の部</t>
  </si>
  <si>
    <t xml:space="preserve">          当期指定正味財産増減額</t>
  </si>
  <si>
    <t xml:space="preserve">          指定正味財産期首残高</t>
  </si>
  <si>
    <t>2019年度繰越</t>
    <rPh sb="4" eb="6">
      <t>ネンド</t>
    </rPh>
    <rPh sb="6" eb="8">
      <t>クリコシ</t>
    </rPh>
    <phoneticPr fontId="2"/>
  </si>
  <si>
    <t xml:space="preserve">          指定正味財産期末残高</t>
  </si>
  <si>
    <t>Ⅲ　正味財産期末残高</t>
  </si>
  <si>
    <t>上記の計算が適切であることを認めます。</t>
    <rPh sb="0" eb="2">
      <t>ジョウキ</t>
    </rPh>
    <rPh sb="3" eb="5">
      <t>ケイサン</t>
    </rPh>
    <rPh sb="6" eb="8">
      <t>テキセツ</t>
    </rPh>
    <rPh sb="14" eb="15">
      <t>ミト</t>
    </rPh>
    <phoneticPr fontId="2"/>
  </si>
  <si>
    <t>2021年　 月 　 日</t>
    <rPh sb="4" eb="5">
      <t>ネン</t>
    </rPh>
    <rPh sb="7" eb="8">
      <t>ガツ</t>
    </rPh>
    <rPh sb="11" eb="12">
      <t>ニチ</t>
    </rPh>
    <phoneticPr fontId="2"/>
  </si>
  <si>
    <t>委員長　　安井　明美　　　印</t>
    <rPh sb="0" eb="3">
      <t>イインチョウ</t>
    </rPh>
    <rPh sb="5" eb="7">
      <t>ヤスイ</t>
    </rPh>
    <rPh sb="8" eb="10">
      <t>アケミ</t>
    </rPh>
    <rPh sb="13" eb="14">
      <t>イン</t>
    </rPh>
    <phoneticPr fontId="2"/>
  </si>
  <si>
    <t>監事　　 　山越　昭弘　　　印</t>
    <rPh sb="0" eb="2">
      <t>カンジ</t>
    </rPh>
    <rPh sb="6" eb="8">
      <t>ヤマコシ</t>
    </rPh>
    <rPh sb="9" eb="11">
      <t>アキヒロ</t>
    </rPh>
    <rPh sb="14" eb="15">
      <t>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</si>
</sst>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b/>
      <u/>
      <sz val="2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9"/>
      <color indexed="17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indexed="1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3" fontId="5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right" vertical="center"/>
    </xf>
    <xf numFmtId="0" fontId="0" fillId="0" borderId="4" xfId="0" applyBorder="1">
      <alignment vertical="center"/>
    </xf>
    <xf numFmtId="49" fontId="7" fillId="0" borderId="4" xfId="0" applyNumberFormat="1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left" vertical="center"/>
    </xf>
    <xf numFmtId="49" fontId="5" fillId="0" borderId="6" xfId="0" applyNumberFormat="1" applyFont="1" applyBorder="1" applyAlignment="1">
      <alignment horizontal="left" vertical="center"/>
    </xf>
    <xf numFmtId="3" fontId="9" fillId="0" borderId="6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left" vertical="center"/>
    </xf>
    <xf numFmtId="3" fontId="9" fillId="0" borderId="4" xfId="0" applyNumberFormat="1" applyFont="1" applyBorder="1" applyAlignment="1">
      <alignment horizontal="right" vertical="center"/>
    </xf>
    <xf numFmtId="49" fontId="5" fillId="0" borderId="5" xfId="0" applyNumberFormat="1" applyFont="1" applyBorder="1" applyAlignment="1">
      <alignment horizontal="left" vertical="center"/>
    </xf>
    <xf numFmtId="3" fontId="9" fillId="0" borderId="5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3" fontId="9" fillId="0" borderId="7" xfId="0" applyNumberFormat="1" applyFont="1" applyBorder="1" applyAlignment="1">
      <alignment horizontal="right" vertical="center"/>
    </xf>
    <xf numFmtId="3" fontId="6" fillId="0" borderId="7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kigen/&#12467;&#12500;&#12540;&#29987;&#22320;&#21028;&#21029;_&#20986;&#20837;&#37329;&#19968;&#35239;2013Apr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(H21)"/>
      <sheetName val="2010(H22)郵便口座"/>
      <sheetName val="2010(H22)現金"/>
      <sheetName val="H22表示起源会計報告"/>
      <sheetName val="2011(H23)郵便口座"/>
      <sheetName val="2011(H23)現金"/>
      <sheetName val="H23表示起源会計報告"/>
      <sheetName val="2012(H24)郵便口座"/>
      <sheetName val="2012(H24)現金"/>
      <sheetName val="H24表示起源会計報告"/>
      <sheetName val="2013(H25)現金"/>
      <sheetName val="2013(H25)郵便口座 "/>
      <sheetName val="H25表示起源会計報告 "/>
      <sheetName val="互換性レポート"/>
      <sheetName val="2014(H26)現金"/>
      <sheetName val="2014(H26)郵便口座"/>
      <sheetName val="H26表示起源会計報告 "/>
      <sheetName val="2015(H27)現金 "/>
      <sheetName val="2015(H27)郵便口座 "/>
      <sheetName val="H27表示起源会計報告"/>
      <sheetName val="2016(H28)現金  "/>
      <sheetName val="2016(H28)郵便口座  "/>
      <sheetName val="2017(H29)現金"/>
      <sheetName val="2017(H29)郵便口座"/>
      <sheetName val="2017(H29)収支報告書"/>
      <sheetName val="2018(H30)現金 "/>
      <sheetName val="2018(H30)郵便口座 "/>
      <sheetName val="2018(H30)収支報告書 "/>
      <sheetName val="2019(H31→R1)現金  "/>
      <sheetName val="2019(H31→R1)郵便口座  "/>
      <sheetName val="2019(H31→R1)収支報告書 "/>
      <sheetName val="2020(R2)現金 "/>
      <sheetName val="2020(R2)郵便口座 "/>
      <sheetName val="2020(R2)収支報告書"/>
      <sheetName val="2021(R3)現金"/>
      <sheetName val="2021(R3)郵便口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4">
          <cell r="J54">
            <v>0</v>
          </cell>
        </row>
      </sheetData>
      <sheetData sheetId="29">
        <row r="59">
          <cell r="J59">
            <v>0</v>
          </cell>
        </row>
      </sheetData>
      <sheetData sheetId="30"/>
      <sheetData sheetId="31">
        <row r="1">
          <cell r="F1">
            <v>203973</v>
          </cell>
        </row>
        <row r="22">
          <cell r="G22">
            <v>1000</v>
          </cell>
          <cell r="L22">
            <v>419</v>
          </cell>
          <cell r="M22">
            <v>0</v>
          </cell>
          <cell r="N22">
            <v>4032</v>
          </cell>
          <cell r="O22">
            <v>23320</v>
          </cell>
          <cell r="P22">
            <v>3570</v>
          </cell>
          <cell r="Q22">
            <v>0</v>
          </cell>
          <cell r="R22">
            <v>0</v>
          </cell>
          <cell r="S22">
            <v>0</v>
          </cell>
          <cell r="T22">
            <v>64350</v>
          </cell>
          <cell r="U22">
            <v>0</v>
          </cell>
        </row>
      </sheetData>
      <sheetData sheetId="32">
        <row r="1">
          <cell r="E1">
            <v>2361406</v>
          </cell>
        </row>
        <row r="49">
          <cell r="F49">
            <v>42500</v>
          </cell>
          <cell r="G49">
            <v>140000</v>
          </cell>
          <cell r="L49">
            <v>103</v>
          </cell>
        </row>
      </sheetData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DD8EC-2D28-4818-8BB6-FFDC1D5E88DF}">
  <sheetPr>
    <pageSetUpPr fitToPage="1"/>
  </sheetPr>
  <dimension ref="A1:F66"/>
  <sheetViews>
    <sheetView tabSelected="1" zoomScaleNormal="100" workbookViewId="0">
      <selection activeCell="A66" sqref="A66"/>
    </sheetView>
  </sheetViews>
  <sheetFormatPr defaultRowHeight="13" x14ac:dyDescent="0.2"/>
  <cols>
    <col min="5" max="5" width="17.90625" customWidth="1"/>
    <col min="6" max="6" width="34.6328125" bestFit="1" customWidth="1"/>
    <col min="261" max="261" width="17.90625" customWidth="1"/>
    <col min="262" max="262" width="34.6328125" bestFit="1" customWidth="1"/>
    <col min="517" max="517" width="17.90625" customWidth="1"/>
    <col min="518" max="518" width="34.6328125" bestFit="1" customWidth="1"/>
    <col min="773" max="773" width="17.90625" customWidth="1"/>
    <col min="774" max="774" width="34.6328125" bestFit="1" customWidth="1"/>
    <col min="1029" max="1029" width="17.90625" customWidth="1"/>
    <col min="1030" max="1030" width="34.6328125" bestFit="1" customWidth="1"/>
    <col min="1285" max="1285" width="17.90625" customWidth="1"/>
    <col min="1286" max="1286" width="34.6328125" bestFit="1" customWidth="1"/>
    <col min="1541" max="1541" width="17.90625" customWidth="1"/>
    <col min="1542" max="1542" width="34.6328125" bestFit="1" customWidth="1"/>
    <col min="1797" max="1797" width="17.90625" customWidth="1"/>
    <col min="1798" max="1798" width="34.6328125" bestFit="1" customWidth="1"/>
    <col min="2053" max="2053" width="17.90625" customWidth="1"/>
    <col min="2054" max="2054" width="34.6328125" bestFit="1" customWidth="1"/>
    <col min="2309" max="2309" width="17.90625" customWidth="1"/>
    <col min="2310" max="2310" width="34.6328125" bestFit="1" customWidth="1"/>
    <col min="2565" max="2565" width="17.90625" customWidth="1"/>
    <col min="2566" max="2566" width="34.6328125" bestFit="1" customWidth="1"/>
    <col min="2821" max="2821" width="17.90625" customWidth="1"/>
    <col min="2822" max="2822" width="34.6328125" bestFit="1" customWidth="1"/>
    <col min="3077" max="3077" width="17.90625" customWidth="1"/>
    <col min="3078" max="3078" width="34.6328125" bestFit="1" customWidth="1"/>
    <col min="3333" max="3333" width="17.90625" customWidth="1"/>
    <col min="3334" max="3334" width="34.6328125" bestFit="1" customWidth="1"/>
    <col min="3589" max="3589" width="17.90625" customWidth="1"/>
    <col min="3590" max="3590" width="34.6328125" bestFit="1" customWidth="1"/>
    <col min="3845" max="3845" width="17.90625" customWidth="1"/>
    <col min="3846" max="3846" width="34.6328125" bestFit="1" customWidth="1"/>
    <col min="4101" max="4101" width="17.90625" customWidth="1"/>
    <col min="4102" max="4102" width="34.6328125" bestFit="1" customWidth="1"/>
    <col min="4357" max="4357" width="17.90625" customWidth="1"/>
    <col min="4358" max="4358" width="34.6328125" bestFit="1" customWidth="1"/>
    <col min="4613" max="4613" width="17.90625" customWidth="1"/>
    <col min="4614" max="4614" width="34.6328125" bestFit="1" customWidth="1"/>
    <col min="4869" max="4869" width="17.90625" customWidth="1"/>
    <col min="4870" max="4870" width="34.6328125" bestFit="1" customWidth="1"/>
    <col min="5125" max="5125" width="17.90625" customWidth="1"/>
    <col min="5126" max="5126" width="34.6328125" bestFit="1" customWidth="1"/>
    <col min="5381" max="5381" width="17.90625" customWidth="1"/>
    <col min="5382" max="5382" width="34.6328125" bestFit="1" customWidth="1"/>
    <col min="5637" max="5637" width="17.90625" customWidth="1"/>
    <col min="5638" max="5638" width="34.6328125" bestFit="1" customWidth="1"/>
    <col min="5893" max="5893" width="17.90625" customWidth="1"/>
    <col min="5894" max="5894" width="34.6328125" bestFit="1" customWidth="1"/>
    <col min="6149" max="6149" width="17.90625" customWidth="1"/>
    <col min="6150" max="6150" width="34.6328125" bestFit="1" customWidth="1"/>
    <col min="6405" max="6405" width="17.90625" customWidth="1"/>
    <col min="6406" max="6406" width="34.6328125" bestFit="1" customWidth="1"/>
    <col min="6661" max="6661" width="17.90625" customWidth="1"/>
    <col min="6662" max="6662" width="34.6328125" bestFit="1" customWidth="1"/>
    <col min="6917" max="6917" width="17.90625" customWidth="1"/>
    <col min="6918" max="6918" width="34.6328125" bestFit="1" customWidth="1"/>
    <col min="7173" max="7173" width="17.90625" customWidth="1"/>
    <col min="7174" max="7174" width="34.6328125" bestFit="1" customWidth="1"/>
    <col min="7429" max="7429" width="17.90625" customWidth="1"/>
    <col min="7430" max="7430" width="34.6328125" bestFit="1" customWidth="1"/>
    <col min="7685" max="7685" width="17.90625" customWidth="1"/>
    <col min="7686" max="7686" width="34.6328125" bestFit="1" customWidth="1"/>
    <col min="7941" max="7941" width="17.90625" customWidth="1"/>
    <col min="7942" max="7942" width="34.6328125" bestFit="1" customWidth="1"/>
    <col min="8197" max="8197" width="17.90625" customWidth="1"/>
    <col min="8198" max="8198" width="34.6328125" bestFit="1" customWidth="1"/>
    <col min="8453" max="8453" width="17.90625" customWidth="1"/>
    <col min="8454" max="8454" width="34.6328125" bestFit="1" customWidth="1"/>
    <col min="8709" max="8709" width="17.90625" customWidth="1"/>
    <col min="8710" max="8710" width="34.6328125" bestFit="1" customWidth="1"/>
    <col min="8965" max="8965" width="17.90625" customWidth="1"/>
    <col min="8966" max="8966" width="34.6328125" bestFit="1" customWidth="1"/>
    <col min="9221" max="9221" width="17.90625" customWidth="1"/>
    <col min="9222" max="9222" width="34.6328125" bestFit="1" customWidth="1"/>
    <col min="9477" max="9477" width="17.90625" customWidth="1"/>
    <col min="9478" max="9478" width="34.6328125" bestFit="1" customWidth="1"/>
    <col min="9733" max="9733" width="17.90625" customWidth="1"/>
    <col min="9734" max="9734" width="34.6328125" bestFit="1" customWidth="1"/>
    <col min="9989" max="9989" width="17.90625" customWidth="1"/>
    <col min="9990" max="9990" width="34.6328125" bestFit="1" customWidth="1"/>
    <col min="10245" max="10245" width="17.90625" customWidth="1"/>
    <col min="10246" max="10246" width="34.6328125" bestFit="1" customWidth="1"/>
    <col min="10501" max="10501" width="17.90625" customWidth="1"/>
    <col min="10502" max="10502" width="34.6328125" bestFit="1" customWidth="1"/>
    <col min="10757" max="10757" width="17.90625" customWidth="1"/>
    <col min="10758" max="10758" width="34.6328125" bestFit="1" customWidth="1"/>
    <col min="11013" max="11013" width="17.90625" customWidth="1"/>
    <col min="11014" max="11014" width="34.6328125" bestFit="1" customWidth="1"/>
    <col min="11269" max="11269" width="17.90625" customWidth="1"/>
    <col min="11270" max="11270" width="34.6328125" bestFit="1" customWidth="1"/>
    <col min="11525" max="11525" width="17.90625" customWidth="1"/>
    <col min="11526" max="11526" width="34.6328125" bestFit="1" customWidth="1"/>
    <col min="11781" max="11781" width="17.90625" customWidth="1"/>
    <col min="11782" max="11782" width="34.6328125" bestFit="1" customWidth="1"/>
    <col min="12037" max="12037" width="17.90625" customWidth="1"/>
    <col min="12038" max="12038" width="34.6328125" bestFit="1" customWidth="1"/>
    <col min="12293" max="12293" width="17.90625" customWidth="1"/>
    <col min="12294" max="12294" width="34.6328125" bestFit="1" customWidth="1"/>
    <col min="12549" max="12549" width="17.90625" customWidth="1"/>
    <col min="12550" max="12550" width="34.6328125" bestFit="1" customWidth="1"/>
    <col min="12805" max="12805" width="17.90625" customWidth="1"/>
    <col min="12806" max="12806" width="34.6328125" bestFit="1" customWidth="1"/>
    <col min="13061" max="13061" width="17.90625" customWidth="1"/>
    <col min="13062" max="13062" width="34.6328125" bestFit="1" customWidth="1"/>
    <col min="13317" max="13317" width="17.90625" customWidth="1"/>
    <col min="13318" max="13318" width="34.6328125" bestFit="1" customWidth="1"/>
    <col min="13573" max="13573" width="17.90625" customWidth="1"/>
    <col min="13574" max="13574" width="34.6328125" bestFit="1" customWidth="1"/>
    <col min="13829" max="13829" width="17.90625" customWidth="1"/>
    <col min="13830" max="13830" width="34.6328125" bestFit="1" customWidth="1"/>
    <col min="14085" max="14085" width="17.90625" customWidth="1"/>
    <col min="14086" max="14086" width="34.6328125" bestFit="1" customWidth="1"/>
    <col min="14341" max="14341" width="17.90625" customWidth="1"/>
    <col min="14342" max="14342" width="34.6328125" bestFit="1" customWidth="1"/>
    <col min="14597" max="14597" width="17.90625" customWidth="1"/>
    <col min="14598" max="14598" width="34.6328125" bestFit="1" customWidth="1"/>
    <col min="14853" max="14853" width="17.90625" customWidth="1"/>
    <col min="14854" max="14854" width="34.6328125" bestFit="1" customWidth="1"/>
    <col min="15109" max="15109" width="17.90625" customWidth="1"/>
    <col min="15110" max="15110" width="34.6328125" bestFit="1" customWidth="1"/>
    <col min="15365" max="15365" width="17.90625" customWidth="1"/>
    <col min="15366" max="15366" width="34.6328125" bestFit="1" customWidth="1"/>
    <col min="15621" max="15621" width="17.90625" customWidth="1"/>
    <col min="15622" max="15622" width="34.6328125" bestFit="1" customWidth="1"/>
    <col min="15877" max="15877" width="17.90625" customWidth="1"/>
    <col min="15878" max="15878" width="34.6328125" bestFit="1" customWidth="1"/>
    <col min="16133" max="16133" width="17.90625" customWidth="1"/>
    <col min="16134" max="16134" width="34.6328125" bestFit="1" customWidth="1"/>
  </cols>
  <sheetData>
    <row r="1" spans="1:6" x14ac:dyDescent="0.2">
      <c r="A1" s="1" t="s">
        <v>0</v>
      </c>
      <c r="B1" s="1"/>
      <c r="C1" s="1"/>
      <c r="D1" s="1"/>
      <c r="E1" s="1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2" t="s">
        <v>1</v>
      </c>
      <c r="B3" s="2"/>
      <c r="C3" s="2"/>
      <c r="D3" s="2"/>
      <c r="E3" s="2"/>
      <c r="F3" s="2"/>
    </row>
    <row r="4" spans="1:6" x14ac:dyDescent="0.2">
      <c r="A4" s="3" t="s">
        <v>2</v>
      </c>
      <c r="B4" s="3"/>
      <c r="C4" s="3"/>
      <c r="D4" s="3"/>
      <c r="E4" s="3"/>
      <c r="F4" s="3"/>
    </row>
    <row r="5" spans="1:6" x14ac:dyDescent="0.2">
      <c r="A5" s="4" t="s">
        <v>3</v>
      </c>
      <c r="B5" s="4"/>
      <c r="C5" s="4"/>
      <c r="D5" s="4"/>
      <c r="E5" s="5"/>
      <c r="F5" s="5"/>
    </row>
    <row r="6" spans="1:6" x14ac:dyDescent="0.2">
      <c r="A6" s="6" t="s">
        <v>4</v>
      </c>
      <c r="B6" s="6"/>
      <c r="C6" s="6"/>
      <c r="D6" s="6"/>
      <c r="E6" s="7" t="s">
        <v>5</v>
      </c>
      <c r="F6" s="7" t="s">
        <v>6</v>
      </c>
    </row>
    <row r="7" spans="1:6" x14ac:dyDescent="0.2">
      <c r="A7" s="8" t="s">
        <v>7</v>
      </c>
      <c r="B7" s="8"/>
      <c r="C7" s="8"/>
      <c r="D7" s="8"/>
      <c r="E7" s="9"/>
      <c r="F7" s="10"/>
    </row>
    <row r="8" spans="1:6" x14ac:dyDescent="0.2">
      <c r="A8" s="11" t="s">
        <v>8</v>
      </c>
      <c r="B8" s="11"/>
      <c r="C8" s="11"/>
      <c r="D8" s="11"/>
      <c r="E8" s="12"/>
      <c r="F8" s="13"/>
    </row>
    <row r="9" spans="1:6" x14ac:dyDescent="0.2">
      <c r="A9" s="11" t="s">
        <v>9</v>
      </c>
      <c r="B9" s="11"/>
      <c r="C9" s="11"/>
      <c r="D9" s="11"/>
      <c r="E9" s="12"/>
      <c r="F9" s="13"/>
    </row>
    <row r="10" spans="1:6" x14ac:dyDescent="0.2">
      <c r="A10" s="14" t="s">
        <v>10</v>
      </c>
      <c r="B10" s="14"/>
      <c r="C10" s="14"/>
      <c r="D10" s="14"/>
      <c r="E10" s="15"/>
      <c r="F10" s="16"/>
    </row>
    <row r="11" spans="1:6" x14ac:dyDescent="0.2">
      <c r="A11" s="17" t="s">
        <v>11</v>
      </c>
      <c r="B11" s="17"/>
      <c r="C11" s="17"/>
      <c r="D11" s="17"/>
      <c r="E11" s="18">
        <f>'[1]2020(R2)現金 '!G22+'[1]2020(R2)郵便口座 '!F49+'[1]2020(R2)郵便口座 '!G49</f>
        <v>183500</v>
      </c>
      <c r="F11" s="19"/>
    </row>
    <row r="12" spans="1:6" x14ac:dyDescent="0.2">
      <c r="A12" s="17" t="s">
        <v>12</v>
      </c>
      <c r="B12" s="17"/>
      <c r="C12" s="17"/>
      <c r="D12" s="17"/>
      <c r="E12" s="18">
        <f>SUM(E13:E18)+SUM(E21:E22)</f>
        <v>30000</v>
      </c>
      <c r="F12" s="19"/>
    </row>
    <row r="13" spans="1:6" x14ac:dyDescent="0.2">
      <c r="A13" s="14" t="s">
        <v>13</v>
      </c>
      <c r="B13" s="14"/>
      <c r="C13" s="14"/>
      <c r="D13" s="14"/>
      <c r="E13" s="15">
        <v>0</v>
      </c>
      <c r="F13" s="19"/>
    </row>
    <row r="14" spans="1:6" x14ac:dyDescent="0.2">
      <c r="A14" s="14" t="s">
        <v>14</v>
      </c>
      <c r="B14" s="14"/>
      <c r="C14" s="14"/>
      <c r="D14" s="14"/>
      <c r="E14" s="15"/>
      <c r="F14" s="19"/>
    </row>
    <row r="15" spans="1:6" x14ac:dyDescent="0.2">
      <c r="A15" s="14" t="s">
        <v>15</v>
      </c>
      <c r="B15" s="14"/>
      <c r="C15" s="14"/>
      <c r="D15" s="14"/>
      <c r="E15" s="15"/>
      <c r="F15" s="19"/>
    </row>
    <row r="16" spans="1:6" x14ac:dyDescent="0.2">
      <c r="A16" s="14" t="s">
        <v>16</v>
      </c>
      <c r="B16" s="14"/>
      <c r="C16" s="14"/>
      <c r="D16" s="14"/>
      <c r="E16" s="15"/>
      <c r="F16" s="19"/>
    </row>
    <row r="17" spans="1:6" x14ac:dyDescent="0.2">
      <c r="A17" s="14" t="s">
        <v>17</v>
      </c>
      <c r="B17" s="14"/>
      <c r="C17" s="14"/>
      <c r="D17" s="14"/>
      <c r="E17" s="15"/>
      <c r="F17" s="19"/>
    </row>
    <row r="18" spans="1:6" x14ac:dyDescent="0.2">
      <c r="A18" s="14" t="s">
        <v>18</v>
      </c>
      <c r="B18" s="14"/>
      <c r="C18" s="14"/>
      <c r="D18" s="14"/>
      <c r="E18" s="15">
        <f>E19+E20</f>
        <v>30000</v>
      </c>
      <c r="F18" s="19"/>
    </row>
    <row r="19" spans="1:6" x14ac:dyDescent="0.2">
      <c r="A19" s="14" t="s">
        <v>19</v>
      </c>
      <c r="B19" s="14"/>
      <c r="C19" s="14"/>
      <c r="D19" s="14"/>
      <c r="E19" s="15">
        <v>30000</v>
      </c>
      <c r="F19" s="19"/>
    </row>
    <row r="20" spans="1:6" x14ac:dyDescent="0.2">
      <c r="A20" s="14" t="s">
        <v>20</v>
      </c>
      <c r="B20" s="14"/>
      <c r="C20" s="14"/>
      <c r="D20" s="14"/>
      <c r="E20" s="15"/>
      <c r="F20" s="19"/>
    </row>
    <row r="21" spans="1:6" x14ac:dyDescent="0.2">
      <c r="A21" s="14" t="s">
        <v>21</v>
      </c>
      <c r="B21" s="14"/>
      <c r="C21" s="14"/>
      <c r="D21" s="14"/>
      <c r="E21" s="15"/>
      <c r="F21" s="19"/>
    </row>
    <row r="22" spans="1:6" x14ac:dyDescent="0.2">
      <c r="A22" s="14" t="s">
        <v>22</v>
      </c>
      <c r="B22" s="14"/>
      <c r="C22" s="14"/>
      <c r="D22" s="14"/>
      <c r="E22" s="15">
        <f>E23+E24</f>
        <v>0</v>
      </c>
      <c r="F22" s="19"/>
    </row>
    <row r="23" spans="1:6" x14ac:dyDescent="0.2">
      <c r="A23" s="14" t="s">
        <v>23</v>
      </c>
      <c r="B23" s="14"/>
      <c r="C23" s="14"/>
      <c r="D23" s="14"/>
      <c r="E23" s="15"/>
      <c r="F23" s="19"/>
    </row>
    <row r="24" spans="1:6" ht="13.5" thickBot="1" x14ac:dyDescent="0.25">
      <c r="A24" s="20" t="s">
        <v>24</v>
      </c>
      <c r="B24" s="20"/>
      <c r="C24" s="20"/>
      <c r="D24" s="20"/>
      <c r="E24" s="21">
        <f>'[1]2019(H31→R1)現金  '!J54+'[1]2019(H31→R1)郵便口座  '!J59</f>
        <v>0</v>
      </c>
      <c r="F24" s="22"/>
    </row>
    <row r="25" spans="1:6" ht="13.5" thickTop="1" x14ac:dyDescent="0.2">
      <c r="A25" s="23" t="s">
        <v>25</v>
      </c>
      <c r="B25" s="23"/>
      <c r="C25" s="23"/>
      <c r="D25" s="23"/>
      <c r="E25" s="24">
        <f>E10+E11+E12</f>
        <v>213500</v>
      </c>
      <c r="F25" s="25"/>
    </row>
    <row r="26" spans="1:6" x14ac:dyDescent="0.2">
      <c r="A26" s="11" t="s">
        <v>26</v>
      </c>
      <c r="B26" s="11"/>
      <c r="C26" s="11"/>
      <c r="D26" s="11"/>
      <c r="E26" s="9"/>
      <c r="F26" s="10"/>
    </row>
    <row r="27" spans="1:6" x14ac:dyDescent="0.2">
      <c r="A27" s="14" t="s">
        <v>27</v>
      </c>
      <c r="B27" s="14"/>
      <c r="C27" s="14"/>
      <c r="D27" s="14"/>
      <c r="E27" s="15"/>
      <c r="F27" s="19"/>
    </row>
    <row r="28" spans="1:6" x14ac:dyDescent="0.2">
      <c r="A28" s="14" t="s">
        <v>28</v>
      </c>
      <c r="B28" s="14"/>
      <c r="C28" s="14"/>
      <c r="D28" s="14"/>
      <c r="E28" s="15">
        <f>'[1]2020(R2)現金 '!T22</f>
        <v>64350</v>
      </c>
      <c r="F28" s="19"/>
    </row>
    <row r="29" spans="1:6" x14ac:dyDescent="0.2">
      <c r="A29" s="14" t="s">
        <v>29</v>
      </c>
      <c r="B29" s="14"/>
      <c r="C29" s="14"/>
      <c r="D29" s="14"/>
      <c r="E29" s="15">
        <f>'[1]2020(R2)現金 '!L22</f>
        <v>419</v>
      </c>
      <c r="F29" s="19" t="s">
        <v>30</v>
      </c>
    </row>
    <row r="30" spans="1:6" x14ac:dyDescent="0.2">
      <c r="A30" s="14" t="s">
        <v>31</v>
      </c>
      <c r="B30" s="14"/>
      <c r="C30" s="14"/>
      <c r="D30" s="14"/>
      <c r="E30" s="15">
        <f>'[1]2020(R2)現金 '!P22</f>
        <v>3570</v>
      </c>
      <c r="F30" s="19"/>
    </row>
    <row r="31" spans="1:6" x14ac:dyDescent="0.2">
      <c r="A31" s="14" t="s">
        <v>32</v>
      </c>
      <c r="B31" s="14"/>
      <c r="C31" s="14"/>
      <c r="D31" s="14"/>
      <c r="E31" s="15">
        <f>'[1]2020(R2)現金 '!N22</f>
        <v>4032</v>
      </c>
      <c r="F31" s="19"/>
    </row>
    <row r="32" spans="1:6" x14ac:dyDescent="0.2">
      <c r="A32" s="14" t="s">
        <v>33</v>
      </c>
      <c r="B32" s="14"/>
      <c r="C32" s="14"/>
      <c r="D32" s="14"/>
      <c r="E32" s="15">
        <f>'[1]2020(R2)現金 '!O22</f>
        <v>23320</v>
      </c>
      <c r="F32" s="19"/>
    </row>
    <row r="33" spans="1:6" x14ac:dyDescent="0.2">
      <c r="A33" s="14" t="s">
        <v>34</v>
      </c>
      <c r="B33" s="14"/>
      <c r="C33" s="14"/>
      <c r="D33" s="14"/>
      <c r="E33" s="15">
        <f>'[1]2020(R2)現金 '!Q22</f>
        <v>0</v>
      </c>
      <c r="F33" s="19"/>
    </row>
    <row r="34" spans="1:6" x14ac:dyDescent="0.2">
      <c r="A34" s="14" t="s">
        <v>35</v>
      </c>
      <c r="B34" s="14"/>
      <c r="C34" s="14"/>
      <c r="D34" s="14"/>
      <c r="E34" s="15"/>
      <c r="F34" s="19"/>
    </row>
    <row r="35" spans="1:6" x14ac:dyDescent="0.2">
      <c r="A35" s="14" t="s">
        <v>36</v>
      </c>
      <c r="B35" s="14"/>
      <c r="C35" s="14"/>
      <c r="D35" s="14"/>
      <c r="E35" s="15">
        <f>'[1]2020(R2)現金 '!M22</f>
        <v>0</v>
      </c>
      <c r="F35" s="19"/>
    </row>
    <row r="36" spans="1:6" x14ac:dyDescent="0.2">
      <c r="A36" s="14" t="s">
        <v>37</v>
      </c>
      <c r="B36" s="14"/>
      <c r="C36" s="14"/>
      <c r="D36" s="14"/>
      <c r="E36" s="15"/>
      <c r="F36" s="19"/>
    </row>
    <row r="37" spans="1:6" x14ac:dyDescent="0.2">
      <c r="A37" s="14" t="s">
        <v>38</v>
      </c>
      <c r="B37" s="14"/>
      <c r="C37" s="14"/>
      <c r="D37" s="14"/>
      <c r="E37" s="15">
        <f>'[1]2020(R2)現金 '!S22</f>
        <v>0</v>
      </c>
      <c r="F37" s="19"/>
    </row>
    <row r="38" spans="1:6" x14ac:dyDescent="0.2">
      <c r="A38" s="14" t="s">
        <v>39</v>
      </c>
      <c r="B38" s="14"/>
      <c r="C38" s="14"/>
      <c r="D38" s="14"/>
      <c r="E38" s="15"/>
      <c r="F38" s="16"/>
    </row>
    <row r="39" spans="1:6" x14ac:dyDescent="0.2">
      <c r="A39" s="14" t="s">
        <v>40</v>
      </c>
      <c r="B39" s="14"/>
      <c r="C39" s="14"/>
      <c r="D39" s="14"/>
      <c r="E39" s="15"/>
      <c r="F39" s="19" t="s">
        <v>41</v>
      </c>
    </row>
    <row r="40" spans="1:6" x14ac:dyDescent="0.2">
      <c r="A40" s="14" t="s">
        <v>42</v>
      </c>
      <c r="B40" s="14"/>
      <c r="C40" s="14"/>
      <c r="D40" s="14"/>
      <c r="E40" s="15"/>
      <c r="F40" s="19" t="s">
        <v>43</v>
      </c>
    </row>
    <row r="41" spans="1:6" x14ac:dyDescent="0.2">
      <c r="A41" s="14" t="s">
        <v>44</v>
      </c>
      <c r="B41" s="14"/>
      <c r="C41" s="14"/>
      <c r="D41" s="14"/>
      <c r="E41" s="15"/>
      <c r="F41" s="19"/>
    </row>
    <row r="42" spans="1:6" x14ac:dyDescent="0.2">
      <c r="A42" s="14" t="s">
        <v>45</v>
      </c>
      <c r="B42" s="14"/>
      <c r="C42" s="14"/>
      <c r="D42" s="14"/>
      <c r="E42" s="15"/>
      <c r="F42" s="19"/>
    </row>
    <row r="43" spans="1:6" ht="13.5" thickBot="1" x14ac:dyDescent="0.25">
      <c r="A43" s="20" t="s">
        <v>46</v>
      </c>
      <c r="B43" s="20"/>
      <c r="C43" s="20"/>
      <c r="D43" s="20"/>
      <c r="E43" s="21">
        <f>'[1]2020(R2)現金 '!R22+'[1]2020(R2)郵便口座 '!L49+'[1]2020(R2)現金 '!U22</f>
        <v>103</v>
      </c>
      <c r="F43" s="22"/>
    </row>
    <row r="44" spans="1:6" ht="13.5" thickTop="1" x14ac:dyDescent="0.2">
      <c r="A44" s="26" t="s">
        <v>47</v>
      </c>
      <c r="B44" s="26"/>
      <c r="C44" s="26"/>
      <c r="D44" s="26"/>
      <c r="E44" s="27">
        <f>SUM(E28:E43)</f>
        <v>95794</v>
      </c>
      <c r="F44" s="28"/>
    </row>
    <row r="45" spans="1:6" x14ac:dyDescent="0.2">
      <c r="A45" s="29" t="s">
        <v>48</v>
      </c>
      <c r="B45" s="29"/>
      <c r="C45" s="29"/>
      <c r="D45" s="29"/>
      <c r="E45" s="30">
        <f>E25-E44</f>
        <v>117706</v>
      </c>
      <c r="F45" s="31"/>
    </row>
    <row r="46" spans="1:6" x14ac:dyDescent="0.2">
      <c r="A46" s="29" t="s">
        <v>49</v>
      </c>
      <c r="B46" s="29"/>
      <c r="C46" s="29"/>
      <c r="D46" s="29"/>
      <c r="E46" s="30"/>
      <c r="F46" s="31"/>
    </row>
    <row r="47" spans="1:6" x14ac:dyDescent="0.2">
      <c r="A47" s="29" t="s">
        <v>50</v>
      </c>
      <c r="B47" s="29"/>
      <c r="C47" s="29"/>
      <c r="D47" s="29"/>
      <c r="E47" s="30">
        <f>E45+E46</f>
        <v>117706</v>
      </c>
      <c r="F47" s="31"/>
    </row>
    <row r="48" spans="1:6" x14ac:dyDescent="0.2">
      <c r="A48" s="11" t="s">
        <v>51</v>
      </c>
      <c r="B48" s="11"/>
      <c r="C48" s="11"/>
      <c r="D48" s="11"/>
      <c r="E48" s="12"/>
      <c r="F48" s="13"/>
    </row>
    <row r="49" spans="1:6" x14ac:dyDescent="0.2">
      <c r="A49" s="29" t="s">
        <v>52</v>
      </c>
      <c r="B49" s="29"/>
      <c r="C49" s="29"/>
      <c r="D49" s="29"/>
      <c r="E49" s="30"/>
      <c r="F49" s="31"/>
    </row>
    <row r="50" spans="1:6" x14ac:dyDescent="0.2">
      <c r="A50" s="29" t="s">
        <v>53</v>
      </c>
      <c r="B50" s="29"/>
      <c r="C50" s="29"/>
      <c r="D50" s="29"/>
      <c r="E50" s="30"/>
      <c r="F50" s="31"/>
    </row>
    <row r="51" spans="1:6" x14ac:dyDescent="0.2">
      <c r="A51" s="29" t="s">
        <v>54</v>
      </c>
      <c r="B51" s="29"/>
      <c r="C51" s="29"/>
      <c r="D51" s="29"/>
      <c r="E51" s="30"/>
      <c r="F51" s="31"/>
    </row>
    <row r="52" spans="1:6" x14ac:dyDescent="0.2">
      <c r="A52" s="14" t="s">
        <v>55</v>
      </c>
      <c r="B52" s="14"/>
      <c r="C52" s="14"/>
      <c r="D52" s="14"/>
      <c r="E52" s="15"/>
      <c r="F52" s="19"/>
    </row>
    <row r="53" spans="1:6" x14ac:dyDescent="0.2">
      <c r="A53" s="29" t="s">
        <v>56</v>
      </c>
      <c r="B53" s="29"/>
      <c r="C53" s="29"/>
      <c r="D53" s="29"/>
      <c r="E53" s="30">
        <f>E52</f>
        <v>0</v>
      </c>
      <c r="F53" s="31"/>
    </row>
    <row r="54" spans="1:6" x14ac:dyDescent="0.2">
      <c r="A54" s="29" t="s">
        <v>57</v>
      </c>
      <c r="B54" s="29"/>
      <c r="C54" s="29"/>
      <c r="D54" s="29"/>
      <c r="E54" s="30">
        <f>E50-E53</f>
        <v>0</v>
      </c>
      <c r="F54" s="31"/>
    </row>
    <row r="55" spans="1:6" x14ac:dyDescent="0.2">
      <c r="A55" s="29" t="s">
        <v>58</v>
      </c>
      <c r="B55" s="29"/>
      <c r="C55" s="29"/>
      <c r="D55" s="29"/>
      <c r="E55" s="30">
        <f>E47+E54</f>
        <v>117706</v>
      </c>
      <c r="F55" s="31"/>
    </row>
    <row r="56" spans="1:6" x14ac:dyDescent="0.2">
      <c r="A56" s="29" t="s">
        <v>59</v>
      </c>
      <c r="B56" s="29"/>
      <c r="C56" s="29"/>
      <c r="D56" s="29"/>
      <c r="E56" s="30">
        <v>0</v>
      </c>
      <c r="F56" s="31"/>
    </row>
    <row r="57" spans="1:6" x14ac:dyDescent="0.2">
      <c r="A57" s="29" t="s">
        <v>60</v>
      </c>
      <c r="B57" s="29"/>
      <c r="C57" s="29"/>
      <c r="D57" s="29"/>
      <c r="E57" s="30">
        <f>E55+E56</f>
        <v>117706</v>
      </c>
      <c r="F57" s="31"/>
    </row>
    <row r="58" spans="1:6" x14ac:dyDescent="0.2">
      <c r="A58" s="11" t="s">
        <v>61</v>
      </c>
      <c r="B58" s="11"/>
      <c r="C58" s="11"/>
      <c r="D58" s="11"/>
      <c r="E58" s="12"/>
      <c r="F58" s="13"/>
    </row>
    <row r="59" spans="1:6" x14ac:dyDescent="0.2">
      <c r="A59" s="29" t="s">
        <v>62</v>
      </c>
      <c r="B59" s="29"/>
      <c r="C59" s="29"/>
      <c r="D59" s="29"/>
      <c r="E59" s="32">
        <f>E47</f>
        <v>117706</v>
      </c>
      <c r="F59" s="31"/>
    </row>
    <row r="60" spans="1:6" x14ac:dyDescent="0.2">
      <c r="A60" s="29" t="s">
        <v>63</v>
      </c>
      <c r="B60" s="29"/>
      <c r="C60" s="29"/>
      <c r="D60" s="29"/>
      <c r="E60" s="32">
        <f>'[1]2020(R2)現金 '!F1+'[1]2020(R2)郵便口座 '!E1</f>
        <v>2565379</v>
      </c>
      <c r="F60" s="31" t="s">
        <v>64</v>
      </c>
    </row>
    <row r="61" spans="1:6" ht="13.5" thickBot="1" x14ac:dyDescent="0.25">
      <c r="A61" s="33" t="s">
        <v>65</v>
      </c>
      <c r="B61" s="33"/>
      <c r="C61" s="33"/>
      <c r="D61" s="33"/>
      <c r="E61" s="34">
        <f>E59+E60</f>
        <v>2683085</v>
      </c>
      <c r="F61" s="35"/>
    </row>
    <row r="62" spans="1:6" ht="14" thickTop="1" thickBot="1" x14ac:dyDescent="0.25">
      <c r="A62" s="36" t="s">
        <v>66</v>
      </c>
      <c r="B62" s="36"/>
      <c r="C62" s="36"/>
      <c r="D62" s="36"/>
      <c r="E62" s="37">
        <f>E61</f>
        <v>2683085</v>
      </c>
      <c r="F62" s="38"/>
    </row>
    <row r="63" spans="1:6" ht="13.5" thickTop="1" x14ac:dyDescent="0.2"/>
    <row r="64" spans="1:6" ht="17.25" customHeight="1" x14ac:dyDescent="0.2">
      <c r="A64" t="s">
        <v>67</v>
      </c>
    </row>
    <row r="65" spans="1:5" ht="20.25" customHeight="1" x14ac:dyDescent="0.2">
      <c r="A65" t="s">
        <v>68</v>
      </c>
      <c r="E65" t="s">
        <v>69</v>
      </c>
    </row>
    <row r="66" spans="1:5" ht="18" customHeight="1" x14ac:dyDescent="0.2">
      <c r="E66" t="s">
        <v>70</v>
      </c>
    </row>
  </sheetData>
  <mergeCells count="62">
    <mergeCell ref="A61:D61"/>
    <mergeCell ref="A62:D62"/>
    <mergeCell ref="A55:D55"/>
    <mergeCell ref="A56:D56"/>
    <mergeCell ref="A57:D57"/>
    <mergeCell ref="A58:D58"/>
    <mergeCell ref="A59:D59"/>
    <mergeCell ref="A60:D60"/>
    <mergeCell ref="A49:D49"/>
    <mergeCell ref="A50:D50"/>
    <mergeCell ref="A51:D51"/>
    <mergeCell ref="A52:D52"/>
    <mergeCell ref="A53:D53"/>
    <mergeCell ref="A54:D54"/>
    <mergeCell ref="A43:D43"/>
    <mergeCell ref="A44:D44"/>
    <mergeCell ref="A45:D45"/>
    <mergeCell ref="A46:D46"/>
    <mergeCell ref="A47:D47"/>
    <mergeCell ref="A48:D48"/>
    <mergeCell ref="A37:D37"/>
    <mergeCell ref="A38:D38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25:D25"/>
    <mergeCell ref="A26:D26"/>
    <mergeCell ref="A27:D27"/>
    <mergeCell ref="A28:D28"/>
    <mergeCell ref="A29:D29"/>
    <mergeCell ref="A30:D30"/>
    <mergeCell ref="A19:D19"/>
    <mergeCell ref="A20:D20"/>
    <mergeCell ref="A21:D21"/>
    <mergeCell ref="A22:D22"/>
    <mergeCell ref="A23:D23"/>
    <mergeCell ref="A24:D24"/>
    <mergeCell ref="A13:D13"/>
    <mergeCell ref="A14:D14"/>
    <mergeCell ref="A15:D15"/>
    <mergeCell ref="A16:D16"/>
    <mergeCell ref="A17:D17"/>
    <mergeCell ref="A18:D18"/>
    <mergeCell ref="A7:D7"/>
    <mergeCell ref="A8:D8"/>
    <mergeCell ref="A9:D9"/>
    <mergeCell ref="A10:D10"/>
    <mergeCell ref="A11:D11"/>
    <mergeCell ref="A12:D12"/>
    <mergeCell ref="A1:F2"/>
    <mergeCell ref="A3:F3"/>
    <mergeCell ref="A4:F4"/>
    <mergeCell ref="A5:D5"/>
    <mergeCell ref="E5:F5"/>
    <mergeCell ref="A6:D6"/>
  </mergeCells>
  <phoneticPr fontId="2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2020(R2)収支報告書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Shato</dc:creator>
  <cp:lastModifiedBy>Shato</cp:lastModifiedBy>
  <dcterms:created xsi:type="dcterms:W3CDTF">2021-03-02T01:07:39Z</dcterms:created>
  <dcterms:modified xsi:type="dcterms:W3CDTF">2021-03-02T01:09:15Z</dcterms:modified>
</cp:coreProperties>
</file>