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中化連＿分析化学部門の学生優秀発表賞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Sheet1!$A$1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0" i="1" s="1"/>
  <c r="J18" i="1"/>
  <c r="J19" i="1"/>
  <c r="J20" i="1"/>
  <c r="J21" i="1"/>
  <c r="J22" i="1"/>
  <c r="J23" i="1"/>
  <c r="J24" i="1"/>
  <c r="J25" i="1"/>
  <c r="J26" i="1"/>
  <c r="J27" i="1"/>
  <c r="J28" i="1"/>
  <c r="J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" i="1"/>
  <c r="L28" i="1" l="1"/>
  <c r="L27" i="1"/>
  <c r="L26" i="1"/>
  <c r="L23" i="1"/>
  <c r="L20" i="1"/>
  <c r="L25" i="1"/>
  <c r="L24" i="1"/>
  <c r="L19" i="1"/>
  <c r="L16" i="1"/>
  <c r="L17" i="1"/>
  <c r="L18" i="1"/>
  <c r="L15" i="1"/>
  <c r="L12" i="1"/>
  <c r="L11" i="1"/>
  <c r="L9" i="1"/>
  <c r="L8" i="1"/>
  <c r="L7" i="1"/>
  <c r="L10" i="1"/>
  <c r="L4" i="1"/>
  <c r="L22" i="1"/>
  <c r="L14" i="1"/>
  <c r="L6" i="1"/>
  <c r="L3" i="1"/>
  <c r="L21" i="1"/>
  <c r="L13" i="1"/>
  <c r="L5" i="1"/>
  <c r="M4" i="1" l="1"/>
  <c r="M7" i="1"/>
  <c r="M26" i="1"/>
  <c r="M20" i="1"/>
  <c r="M23" i="1"/>
  <c r="M22" i="1"/>
  <c r="M21" i="1"/>
  <c r="M27" i="1"/>
  <c r="M28" i="1"/>
  <c r="M25" i="1"/>
  <c r="M24" i="1"/>
  <c r="M19" i="1"/>
  <c r="M17" i="1"/>
  <c r="M16" i="1"/>
  <c r="M18" i="1"/>
  <c r="M12" i="1"/>
  <c r="M15" i="1"/>
  <c r="M14" i="1"/>
  <c r="M11" i="1"/>
  <c r="M13" i="1"/>
  <c r="M10" i="1"/>
  <c r="M8" i="1"/>
  <c r="M9" i="1"/>
  <c r="M3" i="1"/>
  <c r="M6" i="1"/>
  <c r="M5" i="1"/>
</calcChain>
</file>

<file path=xl/sharedStrings.xml><?xml version="1.0" encoding="utf-8"?>
<sst xmlns="http://schemas.openxmlformats.org/spreadsheetml/2006/main" count="39" uniqueCount="35">
  <si>
    <t>1H01</t>
  </si>
  <si>
    <t>1H02</t>
  </si>
  <si>
    <t>1H03</t>
  </si>
  <si>
    <t>1H04</t>
  </si>
  <si>
    <t>1H05</t>
  </si>
  <si>
    <t>1H06</t>
  </si>
  <si>
    <t>1H07</t>
  </si>
  <si>
    <t>1H08</t>
  </si>
  <si>
    <t>1H12</t>
  </si>
  <si>
    <t>1H13</t>
  </si>
  <si>
    <t>1H14</t>
  </si>
  <si>
    <t>1H15</t>
  </si>
  <si>
    <t>1H16</t>
  </si>
  <si>
    <t>2H01</t>
  </si>
  <si>
    <t>2H02</t>
  </si>
  <si>
    <t>2H03</t>
  </si>
  <si>
    <t>2H05</t>
  </si>
  <si>
    <t>2H06</t>
  </si>
  <si>
    <t>2H07</t>
  </si>
  <si>
    <t>2H12</t>
  </si>
  <si>
    <t>2H13</t>
  </si>
  <si>
    <t>2H14</t>
  </si>
  <si>
    <t>2H15</t>
  </si>
  <si>
    <t>2H16</t>
  </si>
  <si>
    <t>2H17</t>
  </si>
  <si>
    <t>一次審査</t>
    <rPh sb="0" eb="4">
      <t>イチジシンサ</t>
    </rPh>
    <phoneticPr fontId="1"/>
  </si>
  <si>
    <t>審査員１</t>
    <rPh sb="0" eb="3">
      <t>シンサイン</t>
    </rPh>
    <phoneticPr fontId="1"/>
  </si>
  <si>
    <t>審査員２</t>
    <rPh sb="0" eb="3">
      <t>シンサイン</t>
    </rPh>
    <phoneticPr fontId="1"/>
  </si>
  <si>
    <t>審査員３</t>
    <rPh sb="0" eb="3">
      <t>シンサイン</t>
    </rPh>
    <phoneticPr fontId="1"/>
  </si>
  <si>
    <t>二次審査</t>
    <rPh sb="0" eb="4">
      <t>ニジシンサ</t>
    </rPh>
    <phoneticPr fontId="1"/>
  </si>
  <si>
    <t>2H04</t>
    <phoneticPr fontId="1"/>
  </si>
  <si>
    <t>合計</t>
    <rPh sb="0" eb="2">
      <t>ゴウケイ</t>
    </rPh>
    <phoneticPr fontId="1"/>
  </si>
  <si>
    <t>順位</t>
    <rPh sb="0" eb="2">
      <t>ジュンイ</t>
    </rPh>
    <phoneticPr fontId="1"/>
  </si>
  <si>
    <t>合計（一次＋二次）</t>
    <rPh sb="0" eb="2">
      <t>ゴウケイ</t>
    </rPh>
    <rPh sb="3" eb="5">
      <t>イチジ</t>
    </rPh>
    <rPh sb="6" eb="8">
      <t>ニジ</t>
    </rPh>
    <phoneticPr fontId="1"/>
  </si>
  <si>
    <t>12点満点</t>
    <rPh sb="2" eb="3">
      <t>テン</t>
    </rPh>
    <rPh sb="3" eb="5">
      <t>マンテン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</si>
</sst>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3" xfId="0" applyFill="1" applyBorder="1" applyAlignment="1">
      <alignment vertical="center"/>
    </xf>
    <xf numFmtId="0" fontId="0" fillId="2" borderId="0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1</a:t>
            </a:r>
            <a:r>
              <a:rPr lang="ja-JP" altLang="en-US"/>
              <a:t>次審査と</a:t>
            </a:r>
            <a:r>
              <a:rPr lang="en-US" altLang="ja-JP"/>
              <a:t>2</a:t>
            </a:r>
            <a:r>
              <a:rPr lang="ja-JP" altLang="en-US"/>
              <a:t>次審査の相関</a:t>
            </a:r>
          </a:p>
        </c:rich>
      </c:tx>
      <c:layout>
        <c:manualLayout>
          <c:xMode val="edge"/>
          <c:yMode val="edge"/>
          <c:x val="0.25444444444444442"/>
          <c:y val="3.0131826741996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473009623797027"/>
                  <c:y val="-0.20088823642807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Sheet1!$F$3:$F$28</c:f>
              <c:numCache>
                <c:formatCode>General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10</c:v>
                </c:pt>
                <c:pt idx="5">
                  <c:v>3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</c:numCache>
            </c:numRef>
          </c:xVal>
          <c:yVal>
            <c:numRef>
              <c:f>Sheet1!$K$3:$K$28</c:f>
              <c:numCache>
                <c:formatCode>General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12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7</c:v>
                </c:pt>
                <c:pt idx="24">
                  <c:v>8</c:v>
                </c:pt>
                <c:pt idx="25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5F-45BF-B7D7-67D3CD489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4305968"/>
        <c:axId val="1574320112"/>
      </c:scatterChart>
      <c:valAx>
        <c:axId val="1574305968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2</a:t>
                </a:r>
                <a:r>
                  <a:rPr lang="ja-JP" altLang="en-US"/>
                  <a:t>次審査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4320112"/>
        <c:crosses val="autoZero"/>
        <c:crossBetween val="midCat"/>
      </c:valAx>
      <c:valAx>
        <c:axId val="157432011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1</a:t>
                </a:r>
                <a:r>
                  <a:rPr lang="ja-JP" altLang="en-US"/>
                  <a:t>次審査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4305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</a:t>
            </a:r>
            <a:r>
              <a:rPr lang="ja-JP" altLang="en-US"/>
              <a:t>次審査と総合評価の相関</a:t>
            </a:r>
          </a:p>
        </c:rich>
      </c:tx>
      <c:layout>
        <c:manualLayout>
          <c:xMode val="edge"/>
          <c:yMode val="edge"/>
          <c:x val="0.26926805827207123"/>
          <c:y val="1.9593437710301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075328083989502"/>
                  <c:y val="2.63888888888888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Sheet1!$K$3:$K$28</c:f>
              <c:numCache>
                <c:formatCode>General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12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7</c:v>
                </c:pt>
                <c:pt idx="24">
                  <c:v>8</c:v>
                </c:pt>
                <c:pt idx="25">
                  <c:v>12</c:v>
                </c:pt>
              </c:numCache>
            </c:numRef>
          </c:xVal>
          <c:yVal>
            <c:numRef>
              <c:f>Sheet1!$L$3:$L$28</c:f>
              <c:numCache>
                <c:formatCode>General</c:formatCode>
                <c:ptCount val="26"/>
                <c:pt idx="0">
                  <c:v>7.1999999999999993</c:v>
                </c:pt>
                <c:pt idx="1">
                  <c:v>9.6999999999999993</c:v>
                </c:pt>
                <c:pt idx="2">
                  <c:v>8.1</c:v>
                </c:pt>
                <c:pt idx="3">
                  <c:v>5</c:v>
                </c:pt>
                <c:pt idx="4">
                  <c:v>8.6</c:v>
                </c:pt>
                <c:pt idx="5">
                  <c:v>5.0999999999999996</c:v>
                </c:pt>
                <c:pt idx="6">
                  <c:v>7.8999999999999995</c:v>
                </c:pt>
                <c:pt idx="7">
                  <c:v>8.4</c:v>
                </c:pt>
                <c:pt idx="8">
                  <c:v>8.4</c:v>
                </c:pt>
                <c:pt idx="9">
                  <c:v>8</c:v>
                </c:pt>
                <c:pt idx="10">
                  <c:v>4.5</c:v>
                </c:pt>
                <c:pt idx="11">
                  <c:v>6.2999999999999989</c:v>
                </c:pt>
                <c:pt idx="12">
                  <c:v>5.7999999999999989</c:v>
                </c:pt>
                <c:pt idx="13">
                  <c:v>6.1</c:v>
                </c:pt>
                <c:pt idx="14">
                  <c:v>8</c:v>
                </c:pt>
                <c:pt idx="15">
                  <c:v>7.2999999999999989</c:v>
                </c:pt>
                <c:pt idx="16">
                  <c:v>8.6</c:v>
                </c:pt>
                <c:pt idx="17">
                  <c:v>7.8999999999999995</c:v>
                </c:pt>
                <c:pt idx="18">
                  <c:v>10.499999999999998</c:v>
                </c:pt>
                <c:pt idx="19">
                  <c:v>8</c:v>
                </c:pt>
                <c:pt idx="20">
                  <c:v>3.5999999999999996</c:v>
                </c:pt>
                <c:pt idx="21">
                  <c:v>4.1999999999999993</c:v>
                </c:pt>
                <c:pt idx="22">
                  <c:v>3.8999999999999995</c:v>
                </c:pt>
                <c:pt idx="23">
                  <c:v>7</c:v>
                </c:pt>
                <c:pt idx="24">
                  <c:v>7.3999999999999995</c:v>
                </c:pt>
                <c:pt idx="25">
                  <c:v>10.499999999999998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F5-4EFB-86FA-9A5E93908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561600"/>
        <c:axId val="1604558272"/>
      </c:scatterChart>
      <c:valAx>
        <c:axId val="1604561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4558272"/>
        <c:crosses val="autoZero"/>
        <c:crossBetween val="midCat"/>
      </c:valAx>
      <c:valAx>
        <c:axId val="160455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4561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1</a:t>
            </a:r>
            <a:r>
              <a:rPr lang="ja-JP" altLang="en-US"/>
              <a:t>次審査と総合評価の相関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714282589676292"/>
                  <c:y val="-0.105728509198599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Sheet1!$F$3:$F$28</c:f>
              <c:numCache>
                <c:formatCode>General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10</c:v>
                </c:pt>
                <c:pt idx="5">
                  <c:v>3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</c:numCache>
            </c:numRef>
          </c:xVal>
          <c:yVal>
            <c:numRef>
              <c:f>Sheet1!$L$3:$L$28</c:f>
              <c:numCache>
                <c:formatCode>General</c:formatCode>
                <c:ptCount val="26"/>
                <c:pt idx="0">
                  <c:v>7.1999999999999993</c:v>
                </c:pt>
                <c:pt idx="1">
                  <c:v>9.6999999999999993</c:v>
                </c:pt>
                <c:pt idx="2">
                  <c:v>8.1</c:v>
                </c:pt>
                <c:pt idx="3">
                  <c:v>5</c:v>
                </c:pt>
                <c:pt idx="4">
                  <c:v>8.6</c:v>
                </c:pt>
                <c:pt idx="5">
                  <c:v>5.0999999999999996</c:v>
                </c:pt>
                <c:pt idx="6">
                  <c:v>7.8999999999999995</c:v>
                </c:pt>
                <c:pt idx="7">
                  <c:v>8.4</c:v>
                </c:pt>
                <c:pt idx="8">
                  <c:v>8.4</c:v>
                </c:pt>
                <c:pt idx="9">
                  <c:v>8</c:v>
                </c:pt>
                <c:pt idx="10">
                  <c:v>4.5</c:v>
                </c:pt>
                <c:pt idx="11">
                  <c:v>6.2999999999999989</c:v>
                </c:pt>
                <c:pt idx="12">
                  <c:v>5.7999999999999989</c:v>
                </c:pt>
                <c:pt idx="13">
                  <c:v>6.1</c:v>
                </c:pt>
                <c:pt idx="14">
                  <c:v>8</c:v>
                </c:pt>
                <c:pt idx="15">
                  <c:v>7.2999999999999989</c:v>
                </c:pt>
                <c:pt idx="16">
                  <c:v>8.6</c:v>
                </c:pt>
                <c:pt idx="17">
                  <c:v>7.8999999999999995</c:v>
                </c:pt>
                <c:pt idx="18">
                  <c:v>10.499999999999998</c:v>
                </c:pt>
                <c:pt idx="19">
                  <c:v>8</c:v>
                </c:pt>
                <c:pt idx="20">
                  <c:v>3.5999999999999996</c:v>
                </c:pt>
                <c:pt idx="21">
                  <c:v>4.1999999999999993</c:v>
                </c:pt>
                <c:pt idx="22">
                  <c:v>3.8999999999999995</c:v>
                </c:pt>
                <c:pt idx="23">
                  <c:v>7</c:v>
                </c:pt>
                <c:pt idx="24">
                  <c:v>7.3999999999999995</c:v>
                </c:pt>
                <c:pt idx="25">
                  <c:v>10.499999999999998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DD-40BE-8D9A-17B02C75E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070304"/>
        <c:axId val="1577071968"/>
      </c:scatterChart>
      <c:valAx>
        <c:axId val="157707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総合評価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071968"/>
        <c:crosses val="autoZero"/>
        <c:crossBetween val="midCat"/>
      </c:valAx>
      <c:valAx>
        <c:axId val="15770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1</a:t>
                </a:r>
                <a:r>
                  <a:rPr lang="ja-JP" altLang="en-US"/>
                  <a:t>次審査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070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339328</xdr:colOff>
      <xdr:row>0</xdr:row>
      <xdr:rowOff>140494</xdr:rowOff>
    </xdr:from>
    <xdr:to>
      <xdr:col>20</xdr:col>
      <xdr:colOff>77391</xdr:colOff>
      <xdr:row>14</xdr:row>
      <xdr:rowOff>178594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351232</xdr:colOff>
      <xdr:row>30</xdr:row>
      <xdr:rowOff>9526</xdr:rowOff>
    </xdr:from>
    <xdr:to>
      <xdr:col>20</xdr:col>
      <xdr:colOff>95250</xdr:colOff>
      <xdr:row>43</xdr:row>
      <xdr:rowOff>107157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351233</xdr:colOff>
      <xdr:row>15</xdr:row>
      <xdr:rowOff>57149</xdr:rowOff>
    </xdr:from>
    <xdr:to>
      <xdr:col>20</xdr:col>
      <xdr:colOff>89296</xdr:colOff>
      <xdr:row>29</xdr:row>
      <xdr:rowOff>154780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80" zoomScaleNormal="80" workbookViewId="0">
      <selection activeCell="I26" sqref="I26"/>
    </sheetView>
  </sheetViews>
  <sheetFormatPr defaultRowHeight="18.75" x14ac:dyDescent="0.4"/>
  <cols>
    <col min="12" max="12" width="19.25" bestFit="1" customWidth="1"/>
  </cols>
  <sheetData>
    <row r="1" spans="1:15" x14ac:dyDescent="0.4">
      <c r="A1" s="2"/>
      <c r="B1" s="16" t="s">
        <v>25</v>
      </c>
      <c r="C1" s="16"/>
      <c r="D1" s="16"/>
      <c r="E1" s="16"/>
      <c r="F1" s="17"/>
      <c r="G1" s="18" t="s">
        <v>29</v>
      </c>
      <c r="H1" s="16"/>
      <c r="I1" s="16"/>
      <c r="J1" s="16"/>
      <c r="K1" s="17"/>
      <c r="L1" s="2"/>
      <c r="M1" s="2"/>
      <c r="N1" s="2"/>
      <c r="O1" s="2"/>
    </row>
    <row r="2" spans="1:15" x14ac:dyDescent="0.4">
      <c r="A2" s="2"/>
      <c r="B2" s="3" t="s">
        <v>26</v>
      </c>
      <c r="C2" s="3" t="s">
        <v>27</v>
      </c>
      <c r="D2" s="3" t="s">
        <v>28</v>
      </c>
      <c r="E2" s="3"/>
      <c r="F2" s="5" t="s">
        <v>31</v>
      </c>
      <c r="G2" s="8" t="s">
        <v>26</v>
      </c>
      <c r="H2" s="3" t="s">
        <v>27</v>
      </c>
      <c r="I2" s="3" t="s">
        <v>28</v>
      </c>
      <c r="J2" s="3"/>
      <c r="K2" s="11" t="s">
        <v>31</v>
      </c>
      <c r="L2" s="2" t="s">
        <v>33</v>
      </c>
      <c r="M2" s="4" t="s">
        <v>32</v>
      </c>
      <c r="N2" s="2"/>
      <c r="O2" s="2"/>
    </row>
    <row r="3" spans="1:15" x14ac:dyDescent="0.4">
      <c r="A3" s="2" t="s">
        <v>0</v>
      </c>
      <c r="B3" s="2">
        <v>2</v>
      </c>
      <c r="C3" s="2">
        <v>4</v>
      </c>
      <c r="D3" s="2">
        <v>4</v>
      </c>
      <c r="E3" s="15">
        <f>_xlfn.STDEV.P(B3:D3)</f>
        <v>0.94280904158206336</v>
      </c>
      <c r="F3" s="6">
        <f>SUM(B3:D3)</f>
        <v>10</v>
      </c>
      <c r="G3" s="9">
        <v>4</v>
      </c>
      <c r="H3" s="4">
        <v>1</v>
      </c>
      <c r="I3" s="2">
        <v>1</v>
      </c>
      <c r="J3" s="15">
        <f>_xlfn.STDEV.P(G3:I3)</f>
        <v>1.4142135623730951</v>
      </c>
      <c r="K3" s="6">
        <f t="shared" ref="K3:K28" si="0">SUM(G3:I3)</f>
        <v>6</v>
      </c>
      <c r="L3" s="2">
        <f t="shared" ref="L3:L28" si="1">F3*0.3+K3*0.7</f>
        <v>7.1999999999999993</v>
      </c>
      <c r="M3" s="2">
        <f>_xlfn.RANK.EQ(L3,$L$3:$L$6)</f>
        <v>3</v>
      </c>
      <c r="N3" s="2"/>
      <c r="O3" s="2"/>
    </row>
    <row r="4" spans="1:15" x14ac:dyDescent="0.4">
      <c r="A4" s="12" t="s">
        <v>1</v>
      </c>
      <c r="B4" s="2">
        <v>4</v>
      </c>
      <c r="C4" s="2">
        <v>3</v>
      </c>
      <c r="D4" s="2">
        <v>2</v>
      </c>
      <c r="E4" s="15">
        <f t="shared" ref="E4:E28" si="2">_xlfn.STDEV.P(B4:D4)</f>
        <v>0.81649658092772603</v>
      </c>
      <c r="F4" s="6">
        <f t="shared" ref="F4:F28" si="3">SUM(B4:D4)</f>
        <v>9</v>
      </c>
      <c r="G4" s="9">
        <v>2</v>
      </c>
      <c r="H4" s="4">
        <v>4</v>
      </c>
      <c r="I4" s="2">
        <v>4</v>
      </c>
      <c r="J4" s="15">
        <f t="shared" ref="J4:J28" si="4">_xlfn.STDEV.P(G4:I4)</f>
        <v>0.94280904158206336</v>
      </c>
      <c r="K4" s="6">
        <f t="shared" si="0"/>
        <v>10</v>
      </c>
      <c r="L4" s="12">
        <f t="shared" si="1"/>
        <v>9.6999999999999993</v>
      </c>
      <c r="M4" s="12">
        <f t="shared" ref="M4:M6" si="5">_xlfn.RANK.EQ(L4,$L$3:$L$6)</f>
        <v>1</v>
      </c>
      <c r="N4" s="2"/>
      <c r="O4" s="2"/>
    </row>
    <row r="5" spans="1:15" x14ac:dyDescent="0.4">
      <c r="A5" s="2" t="s">
        <v>2</v>
      </c>
      <c r="B5" s="2">
        <v>1</v>
      </c>
      <c r="C5" s="2">
        <v>2</v>
      </c>
      <c r="D5" s="2">
        <v>3</v>
      </c>
      <c r="E5" s="15">
        <f t="shared" si="2"/>
        <v>0.81649658092772603</v>
      </c>
      <c r="F5" s="6">
        <f t="shared" si="3"/>
        <v>6</v>
      </c>
      <c r="G5" s="9">
        <v>3</v>
      </c>
      <c r="H5" s="4">
        <v>3</v>
      </c>
      <c r="I5" s="2">
        <v>3</v>
      </c>
      <c r="J5" s="15">
        <f t="shared" si="4"/>
        <v>0</v>
      </c>
      <c r="K5" s="6">
        <f t="shared" si="0"/>
        <v>9</v>
      </c>
      <c r="L5" s="2">
        <f t="shared" si="1"/>
        <v>8.1</v>
      </c>
      <c r="M5" s="2">
        <f t="shared" si="5"/>
        <v>2</v>
      </c>
      <c r="N5" s="2"/>
      <c r="O5" s="2"/>
    </row>
    <row r="6" spans="1:15" s="2" customFormat="1" x14ac:dyDescent="0.4">
      <c r="A6" s="1" t="s">
        <v>3</v>
      </c>
      <c r="B6" s="1">
        <v>3</v>
      </c>
      <c r="C6" s="1">
        <v>1</v>
      </c>
      <c r="D6" s="1">
        <v>1</v>
      </c>
      <c r="E6" s="15">
        <f t="shared" si="2"/>
        <v>0.94280904158206336</v>
      </c>
      <c r="F6" s="7">
        <f t="shared" si="3"/>
        <v>5</v>
      </c>
      <c r="G6" s="10">
        <v>1</v>
      </c>
      <c r="H6" s="1">
        <v>2</v>
      </c>
      <c r="I6" s="1">
        <v>2</v>
      </c>
      <c r="J6" s="15">
        <f t="shared" si="4"/>
        <v>0.47140452079103168</v>
      </c>
      <c r="K6" s="7">
        <f t="shared" si="0"/>
        <v>5</v>
      </c>
      <c r="L6" s="2">
        <f t="shared" si="1"/>
        <v>5</v>
      </c>
      <c r="M6" s="7">
        <f t="shared" si="5"/>
        <v>4</v>
      </c>
    </row>
    <row r="7" spans="1:15" x14ac:dyDescent="0.4">
      <c r="A7" s="12" t="s">
        <v>4</v>
      </c>
      <c r="B7" s="4">
        <v>4</v>
      </c>
      <c r="C7" s="4">
        <v>3</v>
      </c>
      <c r="D7" s="2">
        <v>3</v>
      </c>
      <c r="E7" s="15">
        <f t="shared" si="2"/>
        <v>0.47140452079103168</v>
      </c>
      <c r="F7" s="6">
        <f t="shared" si="3"/>
        <v>10</v>
      </c>
      <c r="G7" s="9">
        <v>3</v>
      </c>
      <c r="H7" s="4">
        <v>1</v>
      </c>
      <c r="I7" s="4">
        <v>4</v>
      </c>
      <c r="J7" s="15">
        <f t="shared" si="4"/>
        <v>1.247219128924647</v>
      </c>
      <c r="K7" s="6">
        <f t="shared" si="0"/>
        <v>8</v>
      </c>
      <c r="L7" s="12">
        <f t="shared" si="1"/>
        <v>8.6</v>
      </c>
      <c r="M7" s="12">
        <f>_xlfn.RANK.EQ(L7,$L$7:$L$10)</f>
        <v>1</v>
      </c>
      <c r="N7" s="2"/>
      <c r="O7" s="2"/>
    </row>
    <row r="8" spans="1:15" x14ac:dyDescent="0.4">
      <c r="A8" s="2" t="s">
        <v>5</v>
      </c>
      <c r="B8" s="4">
        <v>1</v>
      </c>
      <c r="C8" s="4">
        <v>1</v>
      </c>
      <c r="D8" s="2">
        <v>1</v>
      </c>
      <c r="E8" s="15">
        <f t="shared" si="2"/>
        <v>0</v>
      </c>
      <c r="F8" s="6">
        <f t="shared" si="3"/>
        <v>3</v>
      </c>
      <c r="G8" s="9">
        <v>1</v>
      </c>
      <c r="H8" s="4">
        <v>4</v>
      </c>
      <c r="I8" s="4">
        <v>1</v>
      </c>
      <c r="J8" s="15">
        <f t="shared" si="4"/>
        <v>1.4142135623730951</v>
      </c>
      <c r="K8" s="6">
        <f t="shared" si="0"/>
        <v>6</v>
      </c>
      <c r="L8" s="2">
        <f t="shared" si="1"/>
        <v>5.0999999999999996</v>
      </c>
      <c r="M8" s="2">
        <f>_xlfn.RANK.EQ(L8,$L$7:$L$10)</f>
        <v>4</v>
      </c>
      <c r="N8" s="2"/>
      <c r="O8" s="2"/>
    </row>
    <row r="9" spans="1:15" x14ac:dyDescent="0.4">
      <c r="A9" s="2" t="s">
        <v>6</v>
      </c>
      <c r="B9" s="4">
        <v>2</v>
      </c>
      <c r="C9" s="4">
        <v>4</v>
      </c>
      <c r="D9" s="2">
        <v>4</v>
      </c>
      <c r="E9" s="15">
        <f t="shared" si="2"/>
        <v>0.94280904158206336</v>
      </c>
      <c r="F9" s="6">
        <f t="shared" si="3"/>
        <v>10</v>
      </c>
      <c r="G9" s="9">
        <v>2</v>
      </c>
      <c r="H9" s="4">
        <v>2</v>
      </c>
      <c r="I9" s="4">
        <v>3</v>
      </c>
      <c r="J9" s="15">
        <f t="shared" si="4"/>
        <v>0.47140452079103168</v>
      </c>
      <c r="K9" s="6">
        <f t="shared" si="0"/>
        <v>7</v>
      </c>
      <c r="L9" s="2">
        <f t="shared" si="1"/>
        <v>7.8999999999999995</v>
      </c>
      <c r="M9" s="2">
        <f>_xlfn.RANK.EQ(L9,$L$7:$L$10)</f>
        <v>3</v>
      </c>
      <c r="N9" s="2"/>
      <c r="O9" s="2"/>
    </row>
    <row r="10" spans="1:15" x14ac:dyDescent="0.4">
      <c r="A10" s="1" t="s">
        <v>7</v>
      </c>
      <c r="B10" s="1">
        <v>3</v>
      </c>
      <c r="C10" s="1">
        <v>2</v>
      </c>
      <c r="D10" s="1">
        <v>2</v>
      </c>
      <c r="E10" s="15">
        <f t="shared" si="2"/>
        <v>0.47140452079103168</v>
      </c>
      <c r="F10" s="7">
        <f t="shared" si="3"/>
        <v>7</v>
      </c>
      <c r="G10" s="10">
        <v>4</v>
      </c>
      <c r="H10" s="1">
        <v>3</v>
      </c>
      <c r="I10" s="1">
        <v>2</v>
      </c>
      <c r="J10" s="15">
        <f t="shared" si="4"/>
        <v>0.81649658092772603</v>
      </c>
      <c r="K10" s="7">
        <f t="shared" si="0"/>
        <v>9</v>
      </c>
      <c r="L10" s="2">
        <f t="shared" si="1"/>
        <v>8.4</v>
      </c>
      <c r="M10" s="7">
        <f>_xlfn.RANK.EQ(L10,$L$7:$L$10)</f>
        <v>2</v>
      </c>
      <c r="N10" s="2"/>
      <c r="O10" s="2"/>
    </row>
    <row r="11" spans="1:15" x14ac:dyDescent="0.4">
      <c r="A11" s="2" t="s">
        <v>8</v>
      </c>
      <c r="B11" s="2">
        <v>2</v>
      </c>
      <c r="C11" s="4">
        <v>4</v>
      </c>
      <c r="D11" s="4">
        <v>1</v>
      </c>
      <c r="E11" s="15">
        <f t="shared" si="2"/>
        <v>1.247219128924647</v>
      </c>
      <c r="F11" s="6">
        <f t="shared" si="3"/>
        <v>7</v>
      </c>
      <c r="G11" s="13">
        <v>3</v>
      </c>
      <c r="H11" s="4">
        <v>4</v>
      </c>
      <c r="I11" s="4">
        <v>2</v>
      </c>
      <c r="J11" s="15">
        <f t="shared" si="4"/>
        <v>0.81649658092772603</v>
      </c>
      <c r="K11" s="6">
        <f t="shared" si="0"/>
        <v>9</v>
      </c>
      <c r="L11" s="2">
        <f t="shared" si="1"/>
        <v>8.4</v>
      </c>
      <c r="M11" s="12">
        <f>_xlfn.RANK.EQ(L11,$L$11:$L$15)</f>
        <v>1</v>
      </c>
      <c r="N11" s="2"/>
      <c r="O11" s="2"/>
    </row>
    <row r="12" spans="1:15" x14ac:dyDescent="0.4">
      <c r="A12" s="2" t="s">
        <v>9</v>
      </c>
      <c r="B12" s="2">
        <v>3</v>
      </c>
      <c r="C12" s="4">
        <v>3</v>
      </c>
      <c r="D12" s="4">
        <v>2</v>
      </c>
      <c r="E12" s="15">
        <f t="shared" si="2"/>
        <v>0.47140452079103168</v>
      </c>
      <c r="F12" s="6">
        <f t="shared" si="3"/>
        <v>8</v>
      </c>
      <c r="G12" s="13">
        <v>2</v>
      </c>
      <c r="H12" s="4">
        <v>2</v>
      </c>
      <c r="I12" s="4">
        <v>4</v>
      </c>
      <c r="J12" s="15">
        <f t="shared" si="4"/>
        <v>0.94280904158206336</v>
      </c>
      <c r="K12" s="6">
        <f t="shared" si="0"/>
        <v>8</v>
      </c>
      <c r="L12" s="2">
        <f t="shared" si="1"/>
        <v>8</v>
      </c>
      <c r="M12" s="2">
        <f>_xlfn.RANK.EQ(L12,$L$11:$L$15)</f>
        <v>2</v>
      </c>
      <c r="N12" s="2"/>
      <c r="O12" s="2"/>
    </row>
    <row r="13" spans="1:15" x14ac:dyDescent="0.4">
      <c r="A13" s="2" t="s">
        <v>10</v>
      </c>
      <c r="B13" s="2">
        <v>4</v>
      </c>
      <c r="C13" s="4">
        <v>1</v>
      </c>
      <c r="D13" s="4">
        <v>3</v>
      </c>
      <c r="E13" s="15">
        <f t="shared" si="2"/>
        <v>1.247219128924647</v>
      </c>
      <c r="F13" s="6">
        <f t="shared" si="3"/>
        <v>8</v>
      </c>
      <c r="G13" s="13">
        <v>1</v>
      </c>
      <c r="H13" s="4">
        <v>1</v>
      </c>
      <c r="I13" s="4">
        <v>1</v>
      </c>
      <c r="J13" s="15">
        <f t="shared" si="4"/>
        <v>0</v>
      </c>
      <c r="K13" s="6">
        <f t="shared" si="0"/>
        <v>3</v>
      </c>
      <c r="L13" s="2">
        <f t="shared" si="1"/>
        <v>4.5</v>
      </c>
      <c r="M13" s="2">
        <f t="shared" ref="M13:M15" si="6">_xlfn.RANK.EQ(L13,$L$11:$L$15)</f>
        <v>5</v>
      </c>
      <c r="N13" s="2"/>
      <c r="O13" s="2"/>
    </row>
    <row r="14" spans="1:15" x14ac:dyDescent="0.4">
      <c r="A14" s="2" t="s">
        <v>11</v>
      </c>
      <c r="B14" s="4">
        <v>1</v>
      </c>
      <c r="C14" s="4">
        <v>2</v>
      </c>
      <c r="D14" s="4">
        <v>4</v>
      </c>
      <c r="E14" s="15">
        <f t="shared" si="2"/>
        <v>1.247219128924647</v>
      </c>
      <c r="F14" s="6">
        <f t="shared" si="3"/>
        <v>7</v>
      </c>
      <c r="G14" s="13">
        <v>4</v>
      </c>
      <c r="H14" s="4">
        <v>1</v>
      </c>
      <c r="I14" s="4">
        <v>1</v>
      </c>
      <c r="J14" s="15">
        <f t="shared" si="4"/>
        <v>1.4142135623730951</v>
      </c>
      <c r="K14" s="6">
        <f t="shared" si="0"/>
        <v>6</v>
      </c>
      <c r="L14" s="2">
        <f t="shared" si="1"/>
        <v>6.2999999999999989</v>
      </c>
      <c r="M14" s="2">
        <f t="shared" si="6"/>
        <v>3</v>
      </c>
      <c r="N14" s="2"/>
      <c r="O14" s="2"/>
    </row>
    <row r="15" spans="1:15" x14ac:dyDescent="0.4">
      <c r="A15" s="1" t="s">
        <v>12</v>
      </c>
      <c r="B15" s="1">
        <v>1</v>
      </c>
      <c r="C15" s="1">
        <v>1</v>
      </c>
      <c r="D15" s="1">
        <v>1</v>
      </c>
      <c r="E15" s="15">
        <f t="shared" si="2"/>
        <v>0</v>
      </c>
      <c r="F15" s="7">
        <f t="shared" si="3"/>
        <v>3</v>
      </c>
      <c r="G15" s="14">
        <v>1</v>
      </c>
      <c r="H15" s="1">
        <v>3</v>
      </c>
      <c r="I15" s="1">
        <v>3</v>
      </c>
      <c r="J15" s="15">
        <f t="shared" si="4"/>
        <v>0.94280904158206336</v>
      </c>
      <c r="K15" s="7">
        <f t="shared" si="0"/>
        <v>7</v>
      </c>
      <c r="L15" s="2">
        <f t="shared" si="1"/>
        <v>5.7999999999999989</v>
      </c>
      <c r="M15" s="7">
        <f t="shared" si="6"/>
        <v>4</v>
      </c>
      <c r="N15" s="2"/>
      <c r="O15" s="2"/>
    </row>
    <row r="16" spans="1:15" x14ac:dyDescent="0.4">
      <c r="A16" s="2" t="s">
        <v>13</v>
      </c>
      <c r="B16" s="4">
        <v>2</v>
      </c>
      <c r="C16" s="2">
        <v>1</v>
      </c>
      <c r="D16" s="4">
        <v>1</v>
      </c>
      <c r="E16" s="15">
        <f t="shared" si="2"/>
        <v>0.47140452079103168</v>
      </c>
      <c r="F16" s="6">
        <f t="shared" si="3"/>
        <v>4</v>
      </c>
      <c r="G16" s="13">
        <v>1</v>
      </c>
      <c r="H16" s="4">
        <v>3</v>
      </c>
      <c r="I16" s="4">
        <v>3</v>
      </c>
      <c r="J16" s="15">
        <f t="shared" si="4"/>
        <v>0.94280904158206336</v>
      </c>
      <c r="K16" s="6">
        <f t="shared" si="0"/>
        <v>7</v>
      </c>
      <c r="L16" s="2">
        <f t="shared" si="1"/>
        <v>6.1</v>
      </c>
      <c r="M16" s="2">
        <f>_xlfn.RANK.EQ(L16,$L$16:$L$19)</f>
        <v>4</v>
      </c>
      <c r="N16" s="2"/>
      <c r="O16" s="2"/>
    </row>
    <row r="17" spans="1:15" x14ac:dyDescent="0.4">
      <c r="A17" s="2" t="s">
        <v>14</v>
      </c>
      <c r="B17" s="4">
        <v>1</v>
      </c>
      <c r="C17" s="2">
        <v>3</v>
      </c>
      <c r="D17" s="4">
        <v>4</v>
      </c>
      <c r="E17" s="15">
        <f t="shared" si="2"/>
        <v>1.247219128924647</v>
      </c>
      <c r="F17" s="6">
        <f t="shared" si="3"/>
        <v>8</v>
      </c>
      <c r="G17" s="13">
        <v>3</v>
      </c>
      <c r="H17" s="4">
        <v>4</v>
      </c>
      <c r="I17" s="4">
        <v>1</v>
      </c>
      <c r="J17" s="15">
        <f t="shared" si="4"/>
        <v>1.247219128924647</v>
      </c>
      <c r="K17" s="6">
        <f t="shared" si="0"/>
        <v>8</v>
      </c>
      <c r="L17" s="2">
        <f t="shared" si="1"/>
        <v>8</v>
      </c>
      <c r="M17" s="4">
        <f>_xlfn.RANK.EQ(L17,$L$16:$L$19)</f>
        <v>2</v>
      </c>
      <c r="N17" s="2"/>
      <c r="O17" s="2"/>
    </row>
    <row r="18" spans="1:15" x14ac:dyDescent="0.4">
      <c r="A18" s="2" t="s">
        <v>15</v>
      </c>
      <c r="B18" s="4">
        <v>4</v>
      </c>
      <c r="C18" s="2">
        <v>2</v>
      </c>
      <c r="D18" s="4">
        <v>2</v>
      </c>
      <c r="E18" s="15">
        <f t="shared" si="2"/>
        <v>0.94280904158206336</v>
      </c>
      <c r="F18" s="6">
        <f t="shared" si="3"/>
        <v>8</v>
      </c>
      <c r="G18" s="13">
        <v>2</v>
      </c>
      <c r="H18" s="4">
        <v>1</v>
      </c>
      <c r="I18" s="4">
        <v>4</v>
      </c>
      <c r="J18" s="15">
        <f t="shared" si="4"/>
        <v>1.247219128924647</v>
      </c>
      <c r="K18" s="6">
        <f t="shared" si="0"/>
        <v>7</v>
      </c>
      <c r="L18" s="2">
        <f t="shared" si="1"/>
        <v>7.2999999999999989</v>
      </c>
      <c r="M18" s="4">
        <f t="shared" ref="M18:M19" si="7">_xlfn.RANK.EQ(L18,$L$16:$L$19)</f>
        <v>3</v>
      </c>
      <c r="N18" s="2"/>
      <c r="O18" s="2"/>
    </row>
    <row r="19" spans="1:15" x14ac:dyDescent="0.4">
      <c r="A19" s="20" t="s">
        <v>30</v>
      </c>
      <c r="B19" s="1">
        <v>3</v>
      </c>
      <c r="C19" s="1">
        <v>4</v>
      </c>
      <c r="D19" s="1">
        <v>3</v>
      </c>
      <c r="E19" s="15">
        <f t="shared" si="2"/>
        <v>0.47140452079103168</v>
      </c>
      <c r="F19" s="7">
        <f t="shared" si="3"/>
        <v>10</v>
      </c>
      <c r="G19" s="14">
        <v>4</v>
      </c>
      <c r="H19" s="1">
        <v>2</v>
      </c>
      <c r="I19" s="1">
        <v>2</v>
      </c>
      <c r="J19" s="15">
        <f t="shared" si="4"/>
        <v>0.94280904158206336</v>
      </c>
      <c r="K19" s="7">
        <f t="shared" si="0"/>
        <v>8</v>
      </c>
      <c r="L19" s="12">
        <f t="shared" si="1"/>
        <v>8.6</v>
      </c>
      <c r="M19" s="19">
        <f t="shared" si="7"/>
        <v>1</v>
      </c>
      <c r="N19" s="2"/>
      <c r="O19" s="2"/>
    </row>
    <row r="20" spans="1:15" x14ac:dyDescent="0.4">
      <c r="A20" s="2" t="s">
        <v>16</v>
      </c>
      <c r="B20" s="4">
        <v>4</v>
      </c>
      <c r="C20" s="4">
        <v>4</v>
      </c>
      <c r="D20" s="4">
        <v>2</v>
      </c>
      <c r="E20" s="15">
        <f t="shared" si="2"/>
        <v>0.94280904158206336</v>
      </c>
      <c r="F20" s="6">
        <f t="shared" si="3"/>
        <v>10</v>
      </c>
      <c r="G20" s="13">
        <v>3</v>
      </c>
      <c r="H20" s="4">
        <v>2</v>
      </c>
      <c r="I20" s="4">
        <v>2</v>
      </c>
      <c r="J20" s="15">
        <f t="shared" si="4"/>
        <v>0.47140452079103168</v>
      </c>
      <c r="K20" s="6">
        <f t="shared" si="0"/>
        <v>7</v>
      </c>
      <c r="L20" s="2">
        <f t="shared" si="1"/>
        <v>7.8999999999999995</v>
      </c>
      <c r="M20" s="2">
        <f>_xlfn.RANK.EQ(L20,$L$20:$L$23)</f>
        <v>3</v>
      </c>
      <c r="N20" s="2"/>
      <c r="O20" s="2"/>
    </row>
    <row r="21" spans="1:15" x14ac:dyDescent="0.4">
      <c r="A21" s="12" t="s">
        <v>17</v>
      </c>
      <c r="B21" s="4">
        <v>3</v>
      </c>
      <c r="C21" s="4">
        <v>1</v>
      </c>
      <c r="D21" s="4">
        <v>3</v>
      </c>
      <c r="E21" s="15">
        <f t="shared" si="2"/>
        <v>0.94280904158206336</v>
      </c>
      <c r="F21" s="6">
        <f t="shared" si="3"/>
        <v>7</v>
      </c>
      <c r="G21" s="13">
        <v>4</v>
      </c>
      <c r="H21" s="4">
        <v>4</v>
      </c>
      <c r="I21" s="4">
        <v>4</v>
      </c>
      <c r="J21" s="15">
        <f t="shared" si="4"/>
        <v>0</v>
      </c>
      <c r="K21" s="6">
        <f t="shared" si="0"/>
        <v>12</v>
      </c>
      <c r="L21" s="12">
        <f t="shared" si="1"/>
        <v>10.499999999999998</v>
      </c>
      <c r="M21" s="12">
        <f>_xlfn.RANK.EQ(L21,$L$20:$L$23)</f>
        <v>1</v>
      </c>
      <c r="N21" s="2"/>
      <c r="O21" s="2"/>
    </row>
    <row r="22" spans="1:15" x14ac:dyDescent="0.4">
      <c r="A22" s="2" t="s">
        <v>18</v>
      </c>
      <c r="B22" s="4">
        <v>2</v>
      </c>
      <c r="C22" s="4">
        <v>2</v>
      </c>
      <c r="D22" s="4">
        <v>4</v>
      </c>
      <c r="E22" s="15">
        <f t="shared" si="2"/>
        <v>0.94280904158206336</v>
      </c>
      <c r="F22" s="6">
        <f t="shared" si="3"/>
        <v>8</v>
      </c>
      <c r="G22" s="13">
        <v>2</v>
      </c>
      <c r="H22" s="4">
        <v>3</v>
      </c>
      <c r="I22" s="4">
        <v>3</v>
      </c>
      <c r="J22" s="15">
        <f t="shared" si="4"/>
        <v>0.47140452079103168</v>
      </c>
      <c r="K22" s="6">
        <f t="shared" si="0"/>
        <v>8</v>
      </c>
      <c r="L22" s="2">
        <f t="shared" si="1"/>
        <v>8</v>
      </c>
      <c r="M22" s="2">
        <f t="shared" ref="M22:M23" si="8">_xlfn.RANK.EQ(L22,$L$20:$L$23)</f>
        <v>2</v>
      </c>
      <c r="N22" s="2"/>
      <c r="O22" s="2"/>
    </row>
    <row r="23" spans="1:15" x14ac:dyDescent="0.4">
      <c r="A23" s="1" t="s">
        <v>19</v>
      </c>
      <c r="B23" s="1">
        <v>1</v>
      </c>
      <c r="C23" s="1">
        <v>3</v>
      </c>
      <c r="D23" s="1">
        <v>1</v>
      </c>
      <c r="E23" s="15">
        <f t="shared" si="2"/>
        <v>0.94280904158206336</v>
      </c>
      <c r="F23" s="7">
        <f t="shared" si="3"/>
        <v>5</v>
      </c>
      <c r="G23" s="14">
        <v>1</v>
      </c>
      <c r="H23" s="1">
        <v>1</v>
      </c>
      <c r="I23" s="1">
        <v>1</v>
      </c>
      <c r="J23" s="15">
        <f t="shared" si="4"/>
        <v>0</v>
      </c>
      <c r="K23" s="7">
        <f t="shared" si="0"/>
        <v>3</v>
      </c>
      <c r="L23" s="2">
        <f t="shared" si="1"/>
        <v>3.5999999999999996</v>
      </c>
      <c r="M23" s="7">
        <f t="shared" si="8"/>
        <v>4</v>
      </c>
      <c r="N23" s="2"/>
      <c r="O23" s="2"/>
    </row>
    <row r="24" spans="1:15" x14ac:dyDescent="0.4">
      <c r="A24" s="2" t="s">
        <v>20</v>
      </c>
      <c r="B24" s="2">
        <v>4</v>
      </c>
      <c r="C24" s="4">
        <v>2</v>
      </c>
      <c r="D24" s="4">
        <v>1</v>
      </c>
      <c r="E24" s="15">
        <f t="shared" si="2"/>
        <v>1.247219128924647</v>
      </c>
      <c r="F24" s="6">
        <f t="shared" si="3"/>
        <v>7</v>
      </c>
      <c r="G24" s="13">
        <v>1</v>
      </c>
      <c r="H24" s="4">
        <v>1</v>
      </c>
      <c r="I24" s="4">
        <v>1</v>
      </c>
      <c r="J24" s="15">
        <f t="shared" si="4"/>
        <v>0</v>
      </c>
      <c r="K24" s="6">
        <f t="shared" si="0"/>
        <v>3</v>
      </c>
      <c r="L24" s="2">
        <f t="shared" si="1"/>
        <v>4.1999999999999993</v>
      </c>
      <c r="M24" s="2">
        <f>_xlfn.RANK.EQ(L24,$L$24:$L$28)</f>
        <v>4</v>
      </c>
      <c r="N24" s="2"/>
      <c r="O24" s="2"/>
    </row>
    <row r="25" spans="1:15" x14ac:dyDescent="0.4">
      <c r="A25" s="2" t="s">
        <v>21</v>
      </c>
      <c r="B25" s="2">
        <v>1</v>
      </c>
      <c r="C25" s="4">
        <v>1</v>
      </c>
      <c r="D25" s="4">
        <v>4</v>
      </c>
      <c r="E25" s="15">
        <f t="shared" si="2"/>
        <v>1.4142135623730951</v>
      </c>
      <c r="F25" s="6">
        <f t="shared" si="3"/>
        <v>6</v>
      </c>
      <c r="G25" s="13">
        <v>1</v>
      </c>
      <c r="H25" s="4">
        <v>1</v>
      </c>
      <c r="I25" s="4">
        <v>1</v>
      </c>
      <c r="J25" s="15">
        <f t="shared" si="4"/>
        <v>0</v>
      </c>
      <c r="K25" s="6">
        <f t="shared" si="0"/>
        <v>3</v>
      </c>
      <c r="L25" s="2">
        <f t="shared" si="1"/>
        <v>3.8999999999999995</v>
      </c>
      <c r="M25" s="2">
        <f t="shared" ref="M25:M28" si="9">_xlfn.RANK.EQ(L25,$L$24:$L$28)</f>
        <v>5</v>
      </c>
      <c r="N25" s="2"/>
      <c r="O25" s="2"/>
    </row>
    <row r="26" spans="1:15" x14ac:dyDescent="0.4">
      <c r="A26" s="2" t="s">
        <v>22</v>
      </c>
      <c r="B26" s="2">
        <v>2</v>
      </c>
      <c r="C26" s="4">
        <v>4</v>
      </c>
      <c r="D26" s="4">
        <v>1</v>
      </c>
      <c r="E26" s="15">
        <f t="shared" si="2"/>
        <v>1.247219128924647</v>
      </c>
      <c r="F26" s="6">
        <f t="shared" si="3"/>
        <v>7</v>
      </c>
      <c r="G26" s="13">
        <v>2</v>
      </c>
      <c r="H26" s="4">
        <v>3</v>
      </c>
      <c r="I26" s="4">
        <v>2</v>
      </c>
      <c r="J26" s="15">
        <f t="shared" si="4"/>
        <v>0.47140452079103168</v>
      </c>
      <c r="K26" s="6">
        <f t="shared" si="0"/>
        <v>7</v>
      </c>
      <c r="L26" s="2">
        <f t="shared" si="1"/>
        <v>7</v>
      </c>
      <c r="M26" s="2">
        <f t="shared" si="9"/>
        <v>3</v>
      </c>
      <c r="N26" s="2"/>
      <c r="O26" s="2"/>
    </row>
    <row r="27" spans="1:15" x14ac:dyDescent="0.4">
      <c r="A27" s="2" t="s">
        <v>23</v>
      </c>
      <c r="B27" s="2">
        <v>3</v>
      </c>
      <c r="C27" s="4">
        <v>1</v>
      </c>
      <c r="D27" s="4">
        <v>2</v>
      </c>
      <c r="E27" s="15">
        <f t="shared" si="2"/>
        <v>0.81649658092772603</v>
      </c>
      <c r="F27" s="6">
        <f t="shared" si="3"/>
        <v>6</v>
      </c>
      <c r="G27" s="13">
        <v>3</v>
      </c>
      <c r="H27" s="4">
        <v>2</v>
      </c>
      <c r="I27" s="4">
        <v>3</v>
      </c>
      <c r="J27" s="15">
        <f t="shared" si="4"/>
        <v>0.47140452079103168</v>
      </c>
      <c r="K27" s="6">
        <f t="shared" si="0"/>
        <v>8</v>
      </c>
      <c r="L27" s="2">
        <f t="shared" si="1"/>
        <v>7.3999999999999995</v>
      </c>
      <c r="M27" s="2">
        <f t="shared" si="9"/>
        <v>2</v>
      </c>
      <c r="N27" s="2"/>
      <c r="O27" s="2"/>
    </row>
    <row r="28" spans="1:15" x14ac:dyDescent="0.4">
      <c r="A28" s="12" t="s">
        <v>24</v>
      </c>
      <c r="B28" s="4">
        <v>1</v>
      </c>
      <c r="C28" s="2">
        <v>3</v>
      </c>
      <c r="D28" s="2">
        <v>3</v>
      </c>
      <c r="E28" s="15">
        <f t="shared" si="2"/>
        <v>0.94280904158206336</v>
      </c>
      <c r="F28" s="6">
        <f t="shared" si="3"/>
        <v>7</v>
      </c>
      <c r="G28" s="13">
        <v>4</v>
      </c>
      <c r="H28" s="4">
        <v>4</v>
      </c>
      <c r="I28" s="4">
        <v>4</v>
      </c>
      <c r="J28" s="15">
        <f t="shared" si="4"/>
        <v>0</v>
      </c>
      <c r="K28" s="6">
        <f t="shared" si="0"/>
        <v>12</v>
      </c>
      <c r="L28" s="12">
        <f t="shared" si="1"/>
        <v>10.499999999999998</v>
      </c>
      <c r="M28" s="12">
        <f t="shared" si="9"/>
        <v>1</v>
      </c>
      <c r="N28" s="2"/>
      <c r="O28" s="2"/>
    </row>
    <row r="29" spans="1:15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4">
      <c r="A30" s="2"/>
      <c r="B30" s="2"/>
      <c r="C30" s="2"/>
      <c r="D30" s="2"/>
      <c r="E30" s="15">
        <f>AVERAGE(E3:E28)</f>
        <v>0.85343546372684165</v>
      </c>
      <c r="F30" s="2"/>
      <c r="G30" s="2"/>
      <c r="H30" s="2"/>
      <c r="I30" s="2"/>
      <c r="J30" s="15">
        <f>AVERAGE(J3:J28)</f>
        <v>0.65999090647712255</v>
      </c>
      <c r="K30" s="2"/>
      <c r="L30" t="s">
        <v>34</v>
      </c>
      <c r="N30" s="2"/>
      <c r="O30" s="2"/>
    </row>
    <row r="31" spans="1:15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</row>
  </sheetData>
  <mergeCells count="2">
    <mergeCell ref="B1:F1"/>
    <mergeCell ref="G1:K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 Sazawa</dc:creator>
  <cp:lastModifiedBy>Hideki Kuramitz</cp:lastModifiedBy>
  <dcterms:created xsi:type="dcterms:W3CDTF">2024-10-31T06:25:57Z</dcterms:created>
  <dcterms:modified xsi:type="dcterms:W3CDTF">2024-11-06T00:54:34Z</dcterms:modified>
</cp:coreProperties>
</file>