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hinshuuniversity-my.sharepoint.com/personal/takahas349_shinshu-u_ac_jp/Documents/01_大学関係/08_学会/R5年度/高山フォーラム関係/実績報告書_コンベンション提出用/"/>
    </mc:Choice>
  </mc:AlternateContent>
  <xr:revisionPtr revIDLastSave="42" documentId="13_ncr:1_{51829706-8C1E-4619-821B-FDC8C1373EDE}" xr6:coauthVersionLast="47" xr6:coauthVersionMax="47" xr10:uidLastSave="{DBF4A31B-3D49-4366-B06C-38C637F24DCE}"/>
  <bookViews>
    <workbookView xWindow="-120" yWindow="-120" windowWidth="29040" windowHeight="15720" xr2:uid="{EB10E791-C567-43CA-AA21-1761CF1B67ED}"/>
  </bookViews>
  <sheets>
    <sheet name="記載例" sheetId="1" r:id="rId1"/>
    <sheet name="申請書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3" i="2" l="1"/>
  <c r="B22" i="2"/>
  <c r="B20" i="2"/>
  <c r="B18" i="2"/>
  <c r="B5" i="2"/>
  <c r="B26" i="2" l="1"/>
  <c r="B28" i="1"/>
  <c r="B12" i="1"/>
  <c r="B8" i="2" l="1"/>
  <c r="B11" i="2"/>
</calcChain>
</file>

<file path=xl/sharedStrings.xml><?xml version="1.0" encoding="utf-8"?>
<sst xmlns="http://schemas.openxmlformats.org/spreadsheetml/2006/main" count="72" uniqueCount="43">
  <si>
    <t>（収入）</t>
    <rPh sb="1" eb="3">
      <t>シュウニュウ</t>
    </rPh>
    <phoneticPr fontId="2"/>
  </si>
  <si>
    <t>科目</t>
    <rPh sb="0" eb="2">
      <t>カモク</t>
    </rPh>
    <phoneticPr fontId="2"/>
  </si>
  <si>
    <t>金額（円）</t>
    <rPh sb="0" eb="2">
      <t>キンガク</t>
    </rPh>
    <rPh sb="3" eb="4">
      <t>エン</t>
    </rPh>
    <phoneticPr fontId="2"/>
  </si>
  <si>
    <t>摘要</t>
    <rPh sb="0" eb="2">
      <t>テキヨウ</t>
    </rPh>
    <phoneticPr fontId="2"/>
  </si>
  <si>
    <t>参加費</t>
    <rPh sb="0" eb="3">
      <t>サンカヒ</t>
    </rPh>
    <phoneticPr fontId="2"/>
  </si>
  <si>
    <t>協賛金</t>
    <rPh sb="0" eb="3">
      <t>キョウサンキン</t>
    </rPh>
    <phoneticPr fontId="2"/>
  </si>
  <si>
    <t>補助金</t>
    <rPh sb="0" eb="3">
      <t>ホジョキン</t>
    </rPh>
    <phoneticPr fontId="2"/>
  </si>
  <si>
    <t>自己負担金</t>
    <rPh sb="0" eb="5">
      <t>ジコフタンキン</t>
    </rPh>
    <phoneticPr fontId="2"/>
  </si>
  <si>
    <t>合計</t>
    <rPh sb="0" eb="2">
      <t>ゴウケイ</t>
    </rPh>
    <phoneticPr fontId="2"/>
  </si>
  <si>
    <t>高山市コンベンション開催支援補助金</t>
    <rPh sb="0" eb="3">
      <t>タカヤマシ</t>
    </rPh>
    <rPh sb="10" eb="12">
      <t>カイサイ</t>
    </rPh>
    <rPh sb="12" eb="17">
      <t>シエンホジョキン</t>
    </rPh>
    <phoneticPr fontId="2"/>
  </si>
  <si>
    <t>5,000円×250人</t>
    <rPh sb="5" eb="6">
      <t>エン</t>
    </rPh>
    <rPh sb="10" eb="11">
      <t>ニン</t>
    </rPh>
    <phoneticPr fontId="2"/>
  </si>
  <si>
    <t>関連企業等</t>
    <rPh sb="0" eb="5">
      <t>カンレンキギョウトウ</t>
    </rPh>
    <phoneticPr fontId="2"/>
  </si>
  <si>
    <t>記載例</t>
    <rPh sb="0" eb="3">
      <t>キサイレイ</t>
    </rPh>
    <phoneticPr fontId="2"/>
  </si>
  <si>
    <t>（支出）</t>
    <rPh sb="1" eb="3">
      <t>シシュツ</t>
    </rPh>
    <phoneticPr fontId="2"/>
  </si>
  <si>
    <t>報償費</t>
    <rPh sb="0" eb="3">
      <t>ホウショウヒ</t>
    </rPh>
    <phoneticPr fontId="2"/>
  </si>
  <si>
    <t>講師等謝礼</t>
    <rPh sb="0" eb="3">
      <t>コウシトウ</t>
    </rPh>
    <rPh sb="3" eb="5">
      <t>シャレイ</t>
    </rPh>
    <phoneticPr fontId="2"/>
  </si>
  <si>
    <t>旅費</t>
    <rPh sb="0" eb="2">
      <t>リョヒ</t>
    </rPh>
    <phoneticPr fontId="2"/>
  </si>
  <si>
    <t>講師等旅費</t>
    <rPh sb="0" eb="3">
      <t>コウシトウ</t>
    </rPh>
    <rPh sb="3" eb="5">
      <t>リョヒ</t>
    </rPh>
    <phoneticPr fontId="2"/>
  </si>
  <si>
    <t>印刷製本費</t>
    <rPh sb="0" eb="5">
      <t>インサツセイホンヒ</t>
    </rPh>
    <phoneticPr fontId="2"/>
  </si>
  <si>
    <t>開催案内、会議資料等印刷代</t>
    <rPh sb="0" eb="4">
      <t>カイサイアンナイ</t>
    </rPh>
    <rPh sb="5" eb="10">
      <t>カイギシリョウトウ</t>
    </rPh>
    <rPh sb="10" eb="13">
      <t>インサツダイ</t>
    </rPh>
    <phoneticPr fontId="2"/>
  </si>
  <si>
    <t>借り上げ料</t>
    <rPh sb="0" eb="5">
      <t>カリアゲリョウ</t>
    </rPh>
    <phoneticPr fontId="2"/>
  </si>
  <si>
    <t>会場借り上げ料、タクシー代等</t>
    <rPh sb="0" eb="2">
      <t>カイジョウ</t>
    </rPh>
    <rPh sb="2" eb="7">
      <t>カリアゲリョウ</t>
    </rPh>
    <rPh sb="12" eb="13">
      <t>ダイ</t>
    </rPh>
    <rPh sb="13" eb="14">
      <t>トウ</t>
    </rPh>
    <phoneticPr fontId="2"/>
  </si>
  <si>
    <t>委託料</t>
    <rPh sb="0" eb="3">
      <t>イタクリョウ</t>
    </rPh>
    <phoneticPr fontId="2"/>
  </si>
  <si>
    <t>看板製作委託等</t>
    <rPh sb="0" eb="4">
      <t>カンバンセイサク</t>
    </rPh>
    <rPh sb="4" eb="6">
      <t>イタク</t>
    </rPh>
    <rPh sb="6" eb="7">
      <t>トウ</t>
    </rPh>
    <phoneticPr fontId="2"/>
  </si>
  <si>
    <t>消耗品費</t>
    <rPh sb="0" eb="3">
      <t>ショウモウヒン</t>
    </rPh>
    <rPh sb="3" eb="4">
      <t>ヒ</t>
    </rPh>
    <phoneticPr fontId="2"/>
  </si>
  <si>
    <t>事務消耗品代等</t>
    <rPh sb="0" eb="5">
      <t>ジムショウモウヒン</t>
    </rPh>
    <rPh sb="5" eb="6">
      <t>ダイ</t>
    </rPh>
    <rPh sb="6" eb="7">
      <t>トウ</t>
    </rPh>
    <phoneticPr fontId="2"/>
  </si>
  <si>
    <t>食糧費</t>
    <rPh sb="0" eb="3">
      <t>ショクリョウヒ</t>
    </rPh>
    <phoneticPr fontId="2"/>
  </si>
  <si>
    <t>通信運搬費</t>
    <rPh sb="0" eb="5">
      <t>ツウシンウンパンヒ</t>
    </rPh>
    <phoneticPr fontId="2"/>
  </si>
  <si>
    <t>切手代等</t>
    <rPh sb="0" eb="4">
      <t>キッテダイトウ</t>
    </rPh>
    <phoneticPr fontId="2"/>
  </si>
  <si>
    <t>会議時コーヒー代、パーティー費用等</t>
    <rPh sb="0" eb="3">
      <t>カイギジ</t>
    </rPh>
    <rPh sb="7" eb="8">
      <t>ダイ</t>
    </rPh>
    <rPh sb="14" eb="17">
      <t>ヒヨウトウ</t>
    </rPh>
    <phoneticPr fontId="2"/>
  </si>
  <si>
    <t>※収支「０円」となるように記載してください。</t>
    <rPh sb="1" eb="3">
      <t>シュウシ</t>
    </rPh>
    <rPh sb="5" eb="6">
      <t>エン</t>
    </rPh>
    <rPh sb="13" eb="15">
      <t>キサイ</t>
    </rPh>
    <phoneticPr fontId="2"/>
  </si>
  <si>
    <t>※科目及び摘要は適宜記載してください。</t>
    <rPh sb="1" eb="3">
      <t>カモク</t>
    </rPh>
    <rPh sb="3" eb="4">
      <t>オヨ</t>
    </rPh>
    <rPh sb="5" eb="7">
      <t>テキヨウ</t>
    </rPh>
    <rPh sb="8" eb="10">
      <t>テキギ</t>
    </rPh>
    <rPh sb="10" eb="12">
      <t>キサイ</t>
    </rPh>
    <phoneticPr fontId="2"/>
  </si>
  <si>
    <t>収　支　決　算　書　（　見　込　）</t>
    <rPh sb="0" eb="1">
      <t>オサム</t>
    </rPh>
    <rPh sb="2" eb="3">
      <t>シ</t>
    </rPh>
    <rPh sb="4" eb="5">
      <t>ケッ</t>
    </rPh>
    <rPh sb="6" eb="7">
      <t>サン</t>
    </rPh>
    <rPh sb="8" eb="9">
      <t>ショ</t>
    </rPh>
    <rPh sb="12" eb="13">
      <t>ミ</t>
    </rPh>
    <rPh sb="14" eb="15">
      <t>コ</t>
    </rPh>
    <phoneticPr fontId="2"/>
  </si>
  <si>
    <t>補助金参加者人数の増減により補助金が変更した場合は、変更後の補助金額を記載してください。</t>
    <rPh sb="0" eb="3">
      <t>ホジョキン</t>
    </rPh>
    <rPh sb="3" eb="8">
      <t>サンカシャニンズウ</t>
    </rPh>
    <rPh sb="9" eb="11">
      <t>ゾウゲン</t>
    </rPh>
    <rPh sb="14" eb="17">
      <t>ホジョキン</t>
    </rPh>
    <rPh sb="18" eb="20">
      <t>ヘンコウ</t>
    </rPh>
    <rPh sb="22" eb="24">
      <t>バアイ</t>
    </rPh>
    <rPh sb="26" eb="29">
      <t>ヘンコウゴ</t>
    </rPh>
    <rPh sb="30" eb="34">
      <t>ホジョキンガク</t>
    </rPh>
    <rPh sb="35" eb="37">
      <t>キサイ</t>
    </rPh>
    <phoneticPr fontId="2"/>
  </si>
  <si>
    <t>（様式１１）</t>
    <rPh sb="1" eb="3">
      <t>ヨウシキ</t>
    </rPh>
    <phoneticPr fontId="2"/>
  </si>
  <si>
    <t>（一社）○○推進協議会</t>
    <rPh sb="1" eb="3">
      <t>イッシャ</t>
    </rPh>
    <rPh sb="6" eb="11">
      <t>スイシンキョウギカイ</t>
    </rPh>
    <phoneticPr fontId="2"/>
  </si>
  <si>
    <t>一般参加費11,000＠11名＋学生参加費6,000＠46名</t>
    <rPh sb="0" eb="2">
      <t>イッパン</t>
    </rPh>
    <rPh sb="2" eb="5">
      <t>サンカヒ</t>
    </rPh>
    <rPh sb="14" eb="15">
      <t>メイ</t>
    </rPh>
    <rPh sb="16" eb="21">
      <t>ガクセイサンカヒ</t>
    </rPh>
    <rPh sb="29" eb="30">
      <t>メイ</t>
    </rPh>
    <phoneticPr fontId="2"/>
  </si>
  <si>
    <t>日本分析化学会若手交流活動費</t>
    <rPh sb="0" eb="2">
      <t>ニホン</t>
    </rPh>
    <rPh sb="2" eb="4">
      <t>ブンセキ</t>
    </rPh>
    <rPh sb="4" eb="6">
      <t>カガク</t>
    </rPh>
    <rPh sb="6" eb="7">
      <t>カイ</t>
    </rPh>
    <rPh sb="7" eb="9">
      <t>ワカテ</t>
    </rPh>
    <rPh sb="9" eb="11">
      <t>コウリュウ</t>
    </rPh>
    <rPh sb="11" eb="13">
      <t>カツドウ</t>
    </rPh>
    <rPh sb="13" eb="14">
      <t>ヒ</t>
    </rPh>
    <phoneticPr fontId="2"/>
  </si>
  <si>
    <t>日本分析化学会中部支部</t>
    <rPh sb="0" eb="7">
      <t>ニホンブンセキカガクカイ</t>
    </rPh>
    <rPh sb="7" eb="11">
      <t>チュウブシブ</t>
    </rPh>
    <phoneticPr fontId="2"/>
  </si>
  <si>
    <t>お宿「山久」および高山市図書館生涯学習ホール借上料（11/17午後～11/18午前）</t>
    <phoneticPr fontId="2"/>
  </si>
  <si>
    <t>優秀ポスター発表賞副賞（図書カード1,000＠7名）</t>
    <rPh sb="0" eb="2">
      <t>ユウシュウ</t>
    </rPh>
    <rPh sb="6" eb="9">
      <t>ハッピョウショウ</t>
    </rPh>
    <rPh sb="9" eb="11">
      <t>フクショウ</t>
    </rPh>
    <rPh sb="12" eb="14">
      <t>トショ</t>
    </rPh>
    <rPh sb="24" eb="25">
      <t>メイ</t>
    </rPh>
    <phoneticPr fontId="2"/>
  </si>
  <si>
    <t>懇親会および意見交換会費</t>
    <rPh sb="0" eb="3">
      <t>コンシンカイ</t>
    </rPh>
    <rPh sb="6" eb="11">
      <t>イケンコウカンカイ</t>
    </rPh>
    <rPh sb="11" eb="12">
      <t>ヒ</t>
    </rPh>
    <phoneticPr fontId="2"/>
  </si>
  <si>
    <t>引き継ぎ資料送料（1,850円）+事務局書類送付料（370円）</t>
    <rPh sb="0" eb="1">
      <t>ヒ</t>
    </rPh>
    <rPh sb="2" eb="3">
      <t>ツ</t>
    </rPh>
    <rPh sb="4" eb="6">
      <t>シリョウ</t>
    </rPh>
    <rPh sb="6" eb="8">
      <t>ソウリョウ</t>
    </rPh>
    <rPh sb="14" eb="15">
      <t>エン</t>
    </rPh>
    <rPh sb="17" eb="20">
      <t>ジムキョク</t>
    </rPh>
    <rPh sb="20" eb="22">
      <t>ショルイ</t>
    </rPh>
    <rPh sb="22" eb="24">
      <t>ソウフ</t>
    </rPh>
    <rPh sb="24" eb="25">
      <t>リョウ</t>
    </rPh>
    <rPh sb="29" eb="30">
      <t>エン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</si>
</sst>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2"/>
      <color rgb="FFFF0000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sz val="12"/>
      <color rgb="FFFF0000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3" fillId="0" borderId="2" xfId="0" applyFont="1" applyBorder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4" fillId="0" borderId="10" xfId="0" applyFont="1" applyBorder="1">
      <alignment vertical="center"/>
    </xf>
    <xf numFmtId="38" fontId="4" fillId="0" borderId="11" xfId="1" applyFont="1" applyBorder="1">
      <alignment vertical="center"/>
    </xf>
    <xf numFmtId="0" fontId="4" fillId="0" borderId="12" xfId="0" applyFont="1" applyBorder="1">
      <alignment vertical="center"/>
    </xf>
    <xf numFmtId="0" fontId="4" fillId="0" borderId="2" xfId="0" applyFont="1" applyBorder="1">
      <alignment vertical="center"/>
    </xf>
    <xf numFmtId="38" fontId="4" fillId="0" borderId="1" xfId="1" applyFont="1" applyBorder="1">
      <alignment vertical="center"/>
    </xf>
    <xf numFmtId="0" fontId="4" fillId="0" borderId="3" xfId="0" applyFont="1" applyBorder="1">
      <alignment vertical="center"/>
    </xf>
    <xf numFmtId="0" fontId="4" fillId="0" borderId="4" xfId="0" applyFont="1" applyBorder="1">
      <alignment vertical="center"/>
    </xf>
    <xf numFmtId="38" fontId="4" fillId="0" borderId="5" xfId="1" applyFont="1" applyBorder="1">
      <alignment vertical="center"/>
    </xf>
    <xf numFmtId="0" fontId="4" fillId="0" borderId="6" xfId="0" applyFont="1" applyBorder="1">
      <alignment vertical="center"/>
    </xf>
    <xf numFmtId="0" fontId="4" fillId="0" borderId="9" xfId="0" applyFont="1" applyBorder="1">
      <alignment vertical="center"/>
    </xf>
    <xf numFmtId="0" fontId="7" fillId="0" borderId="2" xfId="0" applyFont="1" applyBorder="1">
      <alignment vertical="center"/>
    </xf>
    <xf numFmtId="38" fontId="7" fillId="0" borderId="1" xfId="1" applyFont="1" applyBorder="1">
      <alignment vertical="center"/>
    </xf>
    <xf numFmtId="0" fontId="7" fillId="0" borderId="3" xfId="0" applyFont="1" applyBorder="1">
      <alignment vertical="center"/>
    </xf>
    <xf numFmtId="0" fontId="7" fillId="0" borderId="0" xfId="0" applyFont="1">
      <alignment vertical="center"/>
    </xf>
    <xf numFmtId="0" fontId="6" fillId="0" borderId="0" xfId="0" applyFont="1">
      <alignment vertical="center"/>
    </xf>
    <xf numFmtId="38" fontId="5" fillId="0" borderId="8" xfId="1" applyFont="1" applyBorder="1">
      <alignment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12" xfId="0" applyFont="1" applyBorder="1" applyAlignment="1">
      <alignment vertical="center" shrinkToFit="1"/>
    </xf>
    <xf numFmtId="0" fontId="4" fillId="0" borderId="3" xfId="0" applyFont="1" applyBorder="1" applyAlignment="1">
      <alignment vertical="center" shrinkToFit="1"/>
    </xf>
    <xf numFmtId="0" fontId="7" fillId="0" borderId="3" xfId="0" applyFont="1" applyBorder="1" applyAlignment="1">
      <alignment vertical="center" shrinkToFit="1"/>
    </xf>
    <xf numFmtId="38" fontId="7" fillId="2" borderId="1" xfId="1" applyFont="1" applyFill="1" applyBorder="1">
      <alignment vertical="center"/>
    </xf>
    <xf numFmtId="0" fontId="9" fillId="0" borderId="0" xfId="0" applyFont="1" applyAlignment="1">
      <alignment horizontal="center" vertical="center"/>
    </xf>
    <xf numFmtId="0" fontId="8" fillId="0" borderId="13" xfId="0" applyFont="1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0" fillId="0" borderId="15" xfId="0" applyBorder="1" applyAlignment="1">
      <alignment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7E9BC9-9019-4EA4-87E6-070A0EEEE00F}">
  <sheetPr>
    <tabColor rgb="FF00B050"/>
  </sheetPr>
  <dimension ref="A1:G31"/>
  <sheetViews>
    <sheetView tabSelected="1" view="pageBreakPreview" zoomScale="85" zoomScaleNormal="100" zoomScaleSheetLayoutView="85" workbookViewId="0">
      <selection activeCell="C20" sqref="C20"/>
    </sheetView>
  </sheetViews>
  <sheetFormatPr defaultColWidth="8.75" defaultRowHeight="19.5" x14ac:dyDescent="0.4"/>
  <cols>
    <col min="1" max="1" width="14.5" style="2" customWidth="1"/>
    <col min="2" max="2" width="20.5" style="2" customWidth="1"/>
    <col min="3" max="3" width="45.25" style="2" customWidth="1"/>
    <col min="4" max="16384" width="8.75" style="2"/>
  </cols>
  <sheetData>
    <row r="1" spans="1:7" ht="23.45" customHeight="1" x14ac:dyDescent="0.4">
      <c r="C1" s="24" t="s">
        <v>12</v>
      </c>
    </row>
    <row r="2" spans="1:7" ht="23.45" customHeight="1" x14ac:dyDescent="0.4">
      <c r="A2" s="3" t="s">
        <v>34</v>
      </c>
    </row>
    <row r="3" spans="1:7" ht="23.45" customHeight="1" x14ac:dyDescent="0.4">
      <c r="A3" s="29" t="s">
        <v>32</v>
      </c>
      <c r="B3" s="29"/>
      <c r="C3" s="29"/>
    </row>
    <row r="4" spans="1:7" ht="23.45" customHeight="1" thickBot="1" x14ac:dyDescent="0.45">
      <c r="A4" s="3" t="s">
        <v>0</v>
      </c>
    </row>
    <row r="5" spans="1:7" ht="23.45" customHeight="1" thickBot="1" x14ac:dyDescent="0.45">
      <c r="A5" s="4" t="s">
        <v>1</v>
      </c>
      <c r="B5" s="5" t="s">
        <v>2</v>
      </c>
      <c r="C5" s="6" t="s">
        <v>3</v>
      </c>
    </row>
    <row r="6" spans="1:7" ht="23.45" customHeight="1" x14ac:dyDescent="0.4">
      <c r="A6" s="7" t="s">
        <v>4</v>
      </c>
      <c r="B6" s="8">
        <v>1250000</v>
      </c>
      <c r="C6" s="9" t="s">
        <v>10</v>
      </c>
    </row>
    <row r="7" spans="1:7" ht="23.45" customHeight="1" x14ac:dyDescent="0.4">
      <c r="A7" s="10" t="s">
        <v>5</v>
      </c>
      <c r="B7" s="11">
        <v>295000</v>
      </c>
      <c r="C7" s="12" t="s">
        <v>11</v>
      </c>
      <c r="G7" s="23"/>
    </row>
    <row r="8" spans="1:7" ht="23.45" customHeight="1" x14ac:dyDescent="0.4">
      <c r="A8" s="10" t="s">
        <v>6</v>
      </c>
      <c r="B8" s="11">
        <v>160000</v>
      </c>
      <c r="C8" s="12" t="s">
        <v>9</v>
      </c>
    </row>
    <row r="9" spans="1:7" ht="23.45" customHeight="1" x14ac:dyDescent="0.4">
      <c r="A9" s="10" t="s">
        <v>7</v>
      </c>
      <c r="B9" s="11">
        <v>146700</v>
      </c>
      <c r="C9" s="12" t="s">
        <v>35</v>
      </c>
    </row>
    <row r="10" spans="1:7" ht="23.45" customHeight="1" x14ac:dyDescent="0.4">
      <c r="A10" s="1"/>
      <c r="B10" s="11"/>
      <c r="C10" s="12"/>
    </row>
    <row r="11" spans="1:7" ht="23.45" customHeight="1" thickBot="1" x14ac:dyDescent="0.45">
      <c r="A11" s="13"/>
      <c r="B11" s="14"/>
      <c r="C11" s="15"/>
    </row>
    <row r="12" spans="1:7" ht="23.45" customHeight="1" thickBot="1" x14ac:dyDescent="0.45">
      <c r="A12" s="4" t="s">
        <v>8</v>
      </c>
      <c r="B12" s="22">
        <f>SUM(B6:B11)</f>
        <v>1851700</v>
      </c>
      <c r="C12" s="16"/>
    </row>
    <row r="13" spans="1:7" ht="9.6" customHeight="1" thickBot="1" x14ac:dyDescent="0.45"/>
    <row r="14" spans="1:7" ht="37.15" customHeight="1" thickBot="1" x14ac:dyDescent="0.45">
      <c r="A14" s="30" t="s">
        <v>33</v>
      </c>
      <c r="B14" s="31"/>
      <c r="C14" s="32"/>
    </row>
    <row r="15" spans="1:7" ht="10.9" customHeight="1" x14ac:dyDescent="0.4"/>
    <row r="16" spans="1:7" ht="23.45" customHeight="1" thickBot="1" x14ac:dyDescent="0.45">
      <c r="A16" s="3" t="s">
        <v>13</v>
      </c>
      <c r="B16" s="3"/>
      <c r="C16" s="3"/>
    </row>
    <row r="17" spans="1:3" ht="23.45" customHeight="1" thickBot="1" x14ac:dyDescent="0.45">
      <c r="A17" s="4" t="s">
        <v>1</v>
      </c>
      <c r="B17" s="5" t="s">
        <v>2</v>
      </c>
      <c r="C17" s="6" t="s">
        <v>3</v>
      </c>
    </row>
    <row r="18" spans="1:3" ht="23.45" customHeight="1" x14ac:dyDescent="0.4">
      <c r="A18" s="7" t="s">
        <v>14</v>
      </c>
      <c r="B18" s="8">
        <v>285000</v>
      </c>
      <c r="C18" s="9" t="s">
        <v>15</v>
      </c>
    </row>
    <row r="19" spans="1:3" ht="23.45" customHeight="1" x14ac:dyDescent="0.4">
      <c r="A19" s="10" t="s">
        <v>16</v>
      </c>
      <c r="B19" s="11">
        <v>138000</v>
      </c>
      <c r="C19" s="12" t="s">
        <v>17</v>
      </c>
    </row>
    <row r="20" spans="1:3" ht="23.45" customHeight="1" x14ac:dyDescent="0.4">
      <c r="A20" s="10" t="s">
        <v>26</v>
      </c>
      <c r="B20" s="11">
        <v>623500</v>
      </c>
      <c r="C20" s="12" t="s">
        <v>29</v>
      </c>
    </row>
    <row r="21" spans="1:3" ht="23.45" customHeight="1" x14ac:dyDescent="0.4">
      <c r="A21" s="10" t="s">
        <v>18</v>
      </c>
      <c r="B21" s="11">
        <v>218000</v>
      </c>
      <c r="C21" s="12" t="s">
        <v>19</v>
      </c>
    </row>
    <row r="22" spans="1:3" ht="23.45" customHeight="1" x14ac:dyDescent="0.4">
      <c r="A22" s="10" t="s">
        <v>20</v>
      </c>
      <c r="B22" s="11">
        <v>486500</v>
      </c>
      <c r="C22" s="12" t="s">
        <v>21</v>
      </c>
    </row>
    <row r="23" spans="1:3" ht="23.45" customHeight="1" x14ac:dyDescent="0.4">
      <c r="A23" s="10" t="s">
        <v>22</v>
      </c>
      <c r="B23" s="11">
        <v>76200</v>
      </c>
      <c r="C23" s="12" t="s">
        <v>23</v>
      </c>
    </row>
    <row r="24" spans="1:3" s="20" customFormat="1" ht="23.45" customHeight="1" x14ac:dyDescent="0.4">
      <c r="A24" s="17" t="s">
        <v>24</v>
      </c>
      <c r="B24" s="18">
        <v>14500</v>
      </c>
      <c r="C24" s="19" t="s">
        <v>25</v>
      </c>
    </row>
    <row r="25" spans="1:3" s="20" customFormat="1" ht="23.45" customHeight="1" x14ac:dyDescent="0.4">
      <c r="A25" s="17" t="s">
        <v>27</v>
      </c>
      <c r="B25" s="18">
        <v>10000</v>
      </c>
      <c r="C25" s="19" t="s">
        <v>28</v>
      </c>
    </row>
    <row r="26" spans="1:3" s="20" customFormat="1" ht="23.45" customHeight="1" x14ac:dyDescent="0.4">
      <c r="A26" s="17"/>
      <c r="B26" s="18"/>
      <c r="C26" s="19"/>
    </row>
    <row r="27" spans="1:3" ht="23.45" customHeight="1" thickBot="1" x14ac:dyDescent="0.45">
      <c r="A27" s="13"/>
      <c r="B27" s="14"/>
      <c r="C27" s="15"/>
    </row>
    <row r="28" spans="1:3" ht="23.45" customHeight="1" thickBot="1" x14ac:dyDescent="0.45">
      <c r="A28" s="4" t="s">
        <v>8</v>
      </c>
      <c r="B28" s="22">
        <f>SUM(B18:B27)</f>
        <v>1851700</v>
      </c>
      <c r="C28" s="16"/>
    </row>
    <row r="29" spans="1:3" ht="10.9" customHeight="1" x14ac:dyDescent="0.4"/>
    <row r="30" spans="1:3" ht="23.45" customHeight="1" x14ac:dyDescent="0.4">
      <c r="A30" s="21" t="s">
        <v>31</v>
      </c>
    </row>
    <row r="31" spans="1:3" ht="23.45" customHeight="1" x14ac:dyDescent="0.4">
      <c r="A31" s="21" t="s">
        <v>30</v>
      </c>
    </row>
  </sheetData>
  <mergeCells count="2">
    <mergeCell ref="A3:C3"/>
    <mergeCell ref="A14:C14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88EFB7-A4DF-42CA-945A-0381E14F85DB}">
  <sheetPr>
    <tabColor rgb="FFFF0000"/>
  </sheetPr>
  <dimension ref="A1:C26"/>
  <sheetViews>
    <sheetView view="pageBreakPreview" zoomScale="85" zoomScaleNormal="100" zoomScaleSheetLayoutView="85" workbookViewId="0">
      <selection activeCell="C24" sqref="C24"/>
    </sheetView>
  </sheetViews>
  <sheetFormatPr defaultRowHeight="19.5" x14ac:dyDescent="0.4"/>
  <cols>
    <col min="1" max="1" width="14.5" style="2" customWidth="1"/>
    <col min="2" max="2" width="20.5" style="2" customWidth="1"/>
    <col min="3" max="3" width="45.25" style="2" customWidth="1"/>
  </cols>
  <sheetData>
    <row r="1" spans="1:3" x14ac:dyDescent="0.4">
      <c r="A1" s="3" t="s">
        <v>34</v>
      </c>
    </row>
    <row r="2" spans="1:3" ht="24" x14ac:dyDescent="0.4">
      <c r="A2" s="29" t="s">
        <v>32</v>
      </c>
      <c r="B2" s="29"/>
      <c r="C2" s="29"/>
    </row>
    <row r="3" spans="1:3" ht="20.25" thickBot="1" x14ac:dyDescent="0.45">
      <c r="A3" s="3" t="s">
        <v>0</v>
      </c>
    </row>
    <row r="4" spans="1:3" ht="20.25" thickBot="1" x14ac:dyDescent="0.45">
      <c r="A4" s="4" t="s">
        <v>1</v>
      </c>
      <c r="B4" s="5" t="s">
        <v>2</v>
      </c>
      <c r="C4" s="6" t="s">
        <v>3</v>
      </c>
    </row>
    <row r="5" spans="1:3" x14ac:dyDescent="0.4">
      <c r="A5" s="7" t="s">
        <v>4</v>
      </c>
      <c r="B5" s="8">
        <f>11000*11+6000*46</f>
        <v>397000</v>
      </c>
      <c r="C5" s="25" t="s">
        <v>36</v>
      </c>
    </row>
    <row r="6" spans="1:3" x14ac:dyDescent="0.4">
      <c r="A6" s="10" t="s">
        <v>5</v>
      </c>
      <c r="B6" s="11">
        <v>50000</v>
      </c>
      <c r="C6" s="12" t="s">
        <v>37</v>
      </c>
    </row>
    <row r="7" spans="1:3" x14ac:dyDescent="0.4">
      <c r="A7" s="10" t="s">
        <v>6</v>
      </c>
      <c r="B7" s="11">
        <v>50000</v>
      </c>
      <c r="C7" s="12" t="s">
        <v>9</v>
      </c>
    </row>
    <row r="8" spans="1:3" x14ac:dyDescent="0.4">
      <c r="A8" s="10" t="s">
        <v>7</v>
      </c>
      <c r="B8" s="11">
        <f>B26-SUM(B5:B7)</f>
        <v>202482</v>
      </c>
      <c r="C8" s="12" t="s">
        <v>38</v>
      </c>
    </row>
    <row r="9" spans="1:3" x14ac:dyDescent="0.4">
      <c r="A9" s="17"/>
      <c r="B9" s="11"/>
      <c r="C9" s="12"/>
    </row>
    <row r="10" spans="1:3" ht="20.25" thickBot="1" x14ac:dyDescent="0.45">
      <c r="A10" s="13"/>
      <c r="B10" s="14"/>
      <c r="C10" s="15"/>
    </row>
    <row r="11" spans="1:3" ht="20.25" thickBot="1" x14ac:dyDescent="0.45">
      <c r="A11" s="4" t="s">
        <v>8</v>
      </c>
      <c r="B11" s="22">
        <f>B26</f>
        <v>699482</v>
      </c>
      <c r="C11" s="16"/>
    </row>
    <row r="14" spans="1:3" ht="20.25" thickBot="1" x14ac:dyDescent="0.45">
      <c r="A14" s="3" t="s">
        <v>13</v>
      </c>
      <c r="B14" s="3"/>
      <c r="C14" s="3"/>
    </row>
    <row r="15" spans="1:3" ht="20.25" thickBot="1" x14ac:dyDescent="0.45">
      <c r="A15" s="4" t="s">
        <v>1</v>
      </c>
      <c r="B15" s="5" t="s">
        <v>2</v>
      </c>
      <c r="C15" s="6" t="s">
        <v>3</v>
      </c>
    </row>
    <row r="16" spans="1:3" x14ac:dyDescent="0.4">
      <c r="A16" s="7" t="s">
        <v>14</v>
      </c>
      <c r="B16" s="8">
        <v>0</v>
      </c>
      <c r="C16" s="9"/>
    </row>
    <row r="17" spans="1:3" x14ac:dyDescent="0.4">
      <c r="A17" s="10" t="s">
        <v>16</v>
      </c>
      <c r="B17" s="11">
        <v>0</v>
      </c>
      <c r="C17" s="12"/>
    </row>
    <row r="18" spans="1:3" x14ac:dyDescent="0.4">
      <c r="A18" s="10" t="s">
        <v>26</v>
      </c>
      <c r="B18" s="11">
        <f>40000+19492</f>
        <v>59492</v>
      </c>
      <c r="C18" s="12" t="s">
        <v>41</v>
      </c>
    </row>
    <row r="19" spans="1:3" x14ac:dyDescent="0.4">
      <c r="A19" s="10" t="s">
        <v>18</v>
      </c>
      <c r="B19" s="11">
        <v>0</v>
      </c>
      <c r="C19" s="12"/>
    </row>
    <row r="20" spans="1:3" x14ac:dyDescent="0.4">
      <c r="A20" s="10" t="s">
        <v>20</v>
      </c>
      <c r="B20" s="11">
        <f>627000+2200+1570</f>
        <v>630770</v>
      </c>
      <c r="C20" s="26" t="s">
        <v>39</v>
      </c>
    </row>
    <row r="21" spans="1:3" x14ac:dyDescent="0.4">
      <c r="A21" s="10" t="s">
        <v>22</v>
      </c>
      <c r="B21" s="11">
        <v>0</v>
      </c>
      <c r="C21" s="12"/>
    </row>
    <row r="22" spans="1:3" x14ac:dyDescent="0.4">
      <c r="A22" s="17" t="s">
        <v>24</v>
      </c>
      <c r="B22" s="18">
        <f>1000*7</f>
        <v>7000</v>
      </c>
      <c r="C22" s="27" t="s">
        <v>40</v>
      </c>
    </row>
    <row r="23" spans="1:3" x14ac:dyDescent="0.4">
      <c r="A23" s="17" t="s">
        <v>27</v>
      </c>
      <c r="B23" s="28">
        <f>1850+370</f>
        <v>2220</v>
      </c>
      <c r="C23" s="27" t="s">
        <v>42</v>
      </c>
    </row>
    <row r="24" spans="1:3" x14ac:dyDescent="0.4">
      <c r="A24" s="17"/>
      <c r="B24" s="18"/>
      <c r="C24" s="19"/>
    </row>
    <row r="25" spans="1:3" ht="20.25" thickBot="1" x14ac:dyDescent="0.45">
      <c r="A25" s="13"/>
      <c r="B25" s="14"/>
      <c r="C25" s="15"/>
    </row>
    <row r="26" spans="1:3" ht="20.25" thickBot="1" x14ac:dyDescent="0.45">
      <c r="A26" s="4" t="s">
        <v>8</v>
      </c>
      <c r="B26" s="22">
        <f>SUM(B16:B25)</f>
        <v>699482</v>
      </c>
      <c r="C26" s="16"/>
    </row>
  </sheetData>
  <mergeCells count="1">
    <mergeCell ref="A2:C2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記載例</vt:lpstr>
      <vt:lpstr>申請書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髙橋　史樹</cp:lastModifiedBy>
  <cp:lastPrinted>2022-06-17T02:09:20Z</cp:lastPrinted>
  <dcterms:created xsi:type="dcterms:W3CDTF">2022-06-16T08:27:07Z</dcterms:created>
  <dcterms:modified xsi:type="dcterms:W3CDTF">2023-12-04T04:43:39Z</dcterms:modified>
</cp:coreProperties>
</file>